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lyean\Desktop\Excel_Permutation Programs\"/>
    </mc:Choice>
  </mc:AlternateContent>
  <bookViews>
    <workbookView xWindow="0" yWindow="120" windowWidth="18195" windowHeight="10290" activeTab="1"/>
  </bookViews>
  <sheets>
    <sheet name="AOV" sheetId="9" r:id="rId1"/>
    <sheet name="Data" sheetId="1" r:id="rId2"/>
    <sheet name="Resample Data" sheetId="10" r:id="rId3"/>
    <sheet name="Simulated Data" sheetId="2" r:id="rId4"/>
    <sheet name="Prob A-B" sheetId="3" r:id="rId5"/>
  </sheets>
  <calcPr calcId="152511"/>
</workbook>
</file>

<file path=xl/calcChain.xml><?xml version="1.0" encoding="utf-8"?>
<calcChain xmlns="http://schemas.openxmlformats.org/spreadsheetml/2006/main">
  <c r="G20" i="1" l="1"/>
  <c r="E52" i="1" l="1"/>
  <c r="F56" i="9" s="1"/>
  <c r="C51" i="9" l="1"/>
  <c r="B51" i="9"/>
  <c r="C50" i="9"/>
  <c r="B50" i="9"/>
  <c r="C52" i="1" l="1"/>
  <c r="B52" i="1"/>
  <c r="C46" i="9" l="1"/>
  <c r="B46" i="9"/>
  <c r="C45" i="9"/>
  <c r="B45" i="9"/>
  <c r="C44" i="9"/>
  <c r="B44" i="9"/>
  <c r="J44" i="9"/>
  <c r="K44" i="9"/>
  <c r="J45" i="9"/>
  <c r="K45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C49" i="1" l="1"/>
  <c r="K57" i="9"/>
  <c r="B49" i="1" l="1"/>
  <c r="B59" i="9" s="1"/>
  <c r="B51" i="1" l="1"/>
  <c r="H2" i="3" s="1"/>
  <c r="B50" i="1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C100" i="3" l="1"/>
  <c r="D1" i="10" l="1"/>
  <c r="C59" i="9"/>
  <c r="C828" i="3"/>
  <c r="C768" i="3"/>
  <c r="C681" i="3"/>
  <c r="C713" i="3"/>
  <c r="C636" i="3"/>
  <c r="C494" i="3"/>
  <c r="C808" i="3"/>
  <c r="C966" i="3"/>
  <c r="C662" i="3"/>
  <c r="C893" i="3"/>
  <c r="C616" i="3"/>
  <c r="C801" i="3"/>
  <c r="C867" i="3"/>
  <c r="C756" i="3"/>
  <c r="C547" i="3"/>
  <c r="C986" i="3"/>
  <c r="C553" i="3"/>
  <c r="C552" i="3"/>
  <c r="C245" i="3"/>
  <c r="C500" i="3"/>
  <c r="C123" i="3"/>
  <c r="C694" i="3"/>
  <c r="C949" i="3"/>
  <c r="C463" i="3"/>
  <c r="C887" i="3"/>
  <c r="C610" i="3"/>
  <c r="C903" i="3"/>
  <c r="C401" i="3"/>
  <c r="C850" i="3"/>
  <c r="C944" i="3"/>
  <c r="C729" i="3"/>
  <c r="C361" i="3"/>
  <c r="C895" i="3"/>
  <c r="C844" i="3"/>
  <c r="C849" i="3"/>
  <c r="C702" i="3"/>
  <c r="C710" i="3"/>
  <c r="C125" i="3"/>
  <c r="C544" i="3"/>
  <c r="C336" i="3"/>
  <c r="C470" i="3"/>
  <c r="C666" i="3"/>
  <c r="C464" i="3"/>
  <c r="C682" i="3"/>
  <c r="C956" i="3"/>
  <c r="C489" i="3"/>
  <c r="C766" i="3"/>
  <c r="C185" i="3"/>
  <c r="C478" i="3"/>
  <c r="C639" i="3"/>
  <c r="C174" i="3"/>
  <c r="C664" i="3"/>
  <c r="C928" i="3"/>
  <c r="C359" i="3"/>
  <c r="C423" i="3"/>
  <c r="C759" i="3"/>
  <c r="C99" i="3"/>
  <c r="C796" i="3"/>
  <c r="C593" i="3"/>
  <c r="C46" i="3"/>
  <c r="C573" i="3"/>
  <c r="C892" i="3"/>
  <c r="C166" i="3"/>
  <c r="C1000" i="3"/>
  <c r="C367" i="3"/>
  <c r="C678" i="3"/>
  <c r="C697" i="3"/>
  <c r="C770" i="3"/>
  <c r="C183" i="3"/>
  <c r="C155" i="3"/>
  <c r="C251" i="3"/>
  <c r="C381" i="3"/>
  <c r="C575" i="3"/>
  <c r="C159" i="3"/>
  <c r="C466" i="3"/>
  <c r="C414" i="3"/>
  <c r="C647" i="3"/>
  <c r="C884" i="3"/>
  <c r="C600" i="3"/>
  <c r="C304" i="3"/>
  <c r="C782" i="3"/>
  <c r="C442" i="3"/>
  <c r="C640" i="3"/>
  <c r="C936" i="3"/>
  <c r="C420" i="3"/>
  <c r="C366" i="3"/>
  <c r="C624" i="3"/>
  <c r="C620" i="3"/>
  <c r="C158" i="3"/>
  <c r="C325" i="3"/>
  <c r="C393" i="3"/>
  <c r="C482" i="3"/>
  <c r="C865" i="3"/>
  <c r="C591" i="3"/>
  <c r="C145" i="3"/>
  <c r="C764" i="3"/>
  <c r="C389" i="3"/>
  <c r="C337" i="3"/>
  <c r="C854" i="3"/>
  <c r="C302" i="3"/>
  <c r="C912" i="3"/>
  <c r="C533" i="3"/>
  <c r="C906" i="3"/>
  <c r="C50" i="3"/>
  <c r="C146" i="3"/>
  <c r="C274" i="3"/>
  <c r="C20" i="3"/>
  <c r="C164" i="3"/>
  <c r="C284" i="3"/>
  <c r="C40" i="3"/>
  <c r="C190" i="3"/>
  <c r="C328" i="3"/>
  <c r="C31" i="3"/>
  <c r="C169" i="3"/>
  <c r="C139" i="3"/>
  <c r="C33" i="3"/>
  <c r="C173" i="3"/>
  <c r="C311" i="3"/>
  <c r="C459" i="3"/>
  <c r="C571" i="3"/>
  <c r="C675" i="3"/>
  <c r="C803" i="3"/>
  <c r="C907" i="3"/>
  <c r="C29" i="3"/>
  <c r="C326" i="3"/>
  <c r="C477" i="3"/>
  <c r="C596" i="3"/>
  <c r="C742" i="3"/>
  <c r="C833" i="3"/>
  <c r="C925" i="3"/>
  <c r="C24" i="3"/>
  <c r="C583" i="3"/>
  <c r="C921" i="3"/>
  <c r="C529" i="3"/>
  <c r="C840" i="3"/>
  <c r="C310" i="3"/>
  <c r="C658" i="3"/>
  <c r="C969" i="3"/>
  <c r="C163" i="3"/>
  <c r="C299" i="3"/>
  <c r="C407" i="3"/>
  <c r="C487" i="3"/>
  <c r="C560" i="3"/>
  <c r="C633" i="3"/>
  <c r="C706" i="3"/>
  <c r="C780" i="3"/>
  <c r="C853" i="3"/>
  <c r="C926" i="3"/>
  <c r="C58" i="3"/>
  <c r="C210" i="3"/>
  <c r="C322" i="3"/>
  <c r="C84" i="3"/>
  <c r="C196" i="3"/>
  <c r="C340" i="3"/>
  <c r="C83" i="3"/>
  <c r="C243" i="3"/>
  <c r="C392" i="3"/>
  <c r="C73" i="3"/>
  <c r="C54" i="3"/>
  <c r="C203" i="3"/>
  <c r="C65" i="3"/>
  <c r="C225" i="3"/>
  <c r="C385" i="3"/>
  <c r="C491" i="3"/>
  <c r="C611" i="3"/>
  <c r="C723" i="3"/>
  <c r="C835" i="3"/>
  <c r="C955" i="3"/>
  <c r="C157" i="3"/>
  <c r="C368" i="3"/>
  <c r="C522" i="3"/>
  <c r="C660" i="3"/>
  <c r="C769" i="3"/>
  <c r="C870" i="3"/>
  <c r="C970" i="3"/>
  <c r="C305" i="3"/>
  <c r="C711" i="3"/>
  <c r="C209" i="3"/>
  <c r="C657" i="3"/>
  <c r="C968" i="3"/>
  <c r="C476" i="3"/>
  <c r="C777" i="3"/>
  <c r="C56" i="3"/>
  <c r="C217" i="3"/>
  <c r="C342" i="3"/>
  <c r="C439" i="3"/>
  <c r="C514" i="3"/>
  <c r="C588" i="3"/>
  <c r="C661" i="3"/>
  <c r="C734" i="3"/>
  <c r="C807" i="3"/>
  <c r="C880" i="3"/>
  <c r="C953" i="3"/>
  <c r="C377" i="3"/>
  <c r="C738" i="3"/>
  <c r="C133" i="3"/>
  <c r="C602" i="3"/>
  <c r="C950" i="3"/>
  <c r="C457" i="3"/>
  <c r="C805" i="3"/>
  <c r="C79" i="3"/>
  <c r="C238" i="3"/>
  <c r="C358" i="3"/>
  <c r="C452" i="3"/>
  <c r="C525" i="3"/>
  <c r="C598" i="3"/>
  <c r="C671" i="3"/>
  <c r="C744" i="3"/>
  <c r="C817" i="3"/>
  <c r="C890" i="3"/>
  <c r="C964" i="3"/>
  <c r="C191" i="3"/>
  <c r="C684" i="3"/>
  <c r="C47" i="3"/>
  <c r="C584" i="3"/>
  <c r="C941" i="3"/>
  <c r="C447" i="3"/>
  <c r="C750" i="3"/>
  <c r="C16" i="3"/>
  <c r="C187" i="3"/>
  <c r="C317" i="3"/>
  <c r="C421" i="3"/>
  <c r="C498" i="3"/>
  <c r="C572" i="3"/>
  <c r="C645" i="3"/>
  <c r="C718" i="3"/>
  <c r="C791" i="3"/>
  <c r="C864" i="3"/>
  <c r="C937" i="3"/>
  <c r="C17" i="3"/>
  <c r="C189" i="3"/>
  <c r="C319" i="3"/>
  <c r="C422" i="3"/>
  <c r="C82" i="3"/>
  <c r="C218" i="3"/>
  <c r="C338" i="3"/>
  <c r="C92" i="3"/>
  <c r="C212" i="3"/>
  <c r="C348" i="3"/>
  <c r="C104" i="3"/>
  <c r="C275" i="3"/>
  <c r="C408" i="3"/>
  <c r="C85" i="3"/>
  <c r="C75" i="3"/>
  <c r="C224" i="3"/>
  <c r="C87" i="3"/>
  <c r="C257" i="3"/>
  <c r="C395" i="3"/>
  <c r="C507" i="3"/>
  <c r="C635" i="3"/>
  <c r="C739" i="3"/>
  <c r="C843" i="3"/>
  <c r="C971" i="3"/>
  <c r="C198" i="3"/>
  <c r="C396" i="3"/>
  <c r="C550" i="3"/>
  <c r="C669" i="3"/>
  <c r="C778" i="3"/>
  <c r="C888" i="3"/>
  <c r="C980" i="3"/>
  <c r="C391" i="3"/>
  <c r="C748" i="3"/>
  <c r="C294" i="3"/>
  <c r="C703" i="3"/>
  <c r="C27" i="3"/>
  <c r="C512" i="3"/>
  <c r="C814" i="3"/>
  <c r="C78" i="3"/>
  <c r="C233" i="3"/>
  <c r="C357" i="3"/>
  <c r="C450" i="3"/>
  <c r="C524" i="3"/>
  <c r="C597" i="3"/>
  <c r="C670" i="3"/>
  <c r="C743" i="3"/>
  <c r="C816" i="3"/>
  <c r="C889" i="3"/>
  <c r="C962" i="3"/>
  <c r="C434" i="3"/>
  <c r="C775" i="3"/>
  <c r="C229" i="3"/>
  <c r="C648" i="3"/>
  <c r="C996" i="3"/>
  <c r="C503" i="3"/>
  <c r="C841" i="3"/>
  <c r="C101" i="3"/>
  <c r="C253" i="3"/>
  <c r="C373" i="3"/>
  <c r="C461" i="3"/>
  <c r="C534" i="3"/>
  <c r="C607" i="3"/>
  <c r="C680" i="3"/>
  <c r="C753" i="3"/>
  <c r="C826" i="3"/>
  <c r="C900" i="3"/>
  <c r="C973" i="3"/>
  <c r="C277" i="3"/>
  <c r="C720" i="3"/>
  <c r="C153" i="3"/>
  <c r="C630" i="3"/>
  <c r="C977" i="3"/>
  <c r="C485" i="3"/>
  <c r="C786" i="3"/>
  <c r="C38" i="3"/>
  <c r="C206" i="3"/>
  <c r="C331" i="3"/>
  <c r="C431" i="3"/>
  <c r="C508" i="3"/>
  <c r="C581" i="3"/>
  <c r="C654" i="3"/>
  <c r="C727" i="3"/>
  <c r="C800" i="3"/>
  <c r="C873" i="3"/>
  <c r="C946" i="3"/>
  <c r="C39" i="3"/>
  <c r="C207" i="3"/>
  <c r="C334" i="3"/>
  <c r="C226" i="3"/>
  <c r="C36" i="3"/>
  <c r="C252" i="3"/>
  <c r="C72" i="3"/>
  <c r="C307" i="3"/>
  <c r="C117" i="3"/>
  <c r="C160" i="3"/>
  <c r="C141" i="3"/>
  <c r="C375" i="3"/>
  <c r="C555" i="3"/>
  <c r="C747" i="3"/>
  <c r="C915" i="3"/>
  <c r="C231" i="3"/>
  <c r="C504" i="3"/>
  <c r="C724" i="3"/>
  <c r="C98" i="3"/>
  <c r="C290" i="3"/>
  <c r="C108" i="3"/>
  <c r="C316" i="3"/>
  <c r="C168" i="3"/>
  <c r="C416" i="3"/>
  <c r="C181" i="3"/>
  <c r="C246" i="3"/>
  <c r="C205" i="3"/>
  <c r="C443" i="3"/>
  <c r="C643" i="3"/>
  <c r="C811" i="3"/>
  <c r="C995" i="3"/>
  <c r="C355" i="3"/>
  <c r="C586" i="3"/>
  <c r="C797" i="3"/>
  <c r="C943" i="3"/>
  <c r="C501" i="3"/>
  <c r="C89" i="3"/>
  <c r="C804" i="3"/>
  <c r="C549" i="3"/>
  <c r="C14" i="3"/>
  <c r="C270" i="3"/>
  <c r="C429" i="3"/>
  <c r="C551" i="3"/>
  <c r="C679" i="3"/>
  <c r="C789" i="3"/>
  <c r="C908" i="3"/>
  <c r="C208" i="3"/>
  <c r="C821" i="3"/>
  <c r="C425" i="3"/>
  <c r="C868" i="3"/>
  <c r="C540" i="3"/>
  <c r="C978" i="3"/>
  <c r="C201" i="3"/>
  <c r="C387" i="3"/>
  <c r="C488" i="3"/>
  <c r="C580" i="3"/>
  <c r="C689" i="3"/>
  <c r="C781" i="3"/>
  <c r="C872" i="3"/>
  <c r="C982" i="3"/>
  <c r="C492" i="3"/>
  <c r="C940" i="3"/>
  <c r="C676" i="3"/>
  <c r="C176" i="3"/>
  <c r="C668" i="3"/>
  <c r="C59" i="3"/>
  <c r="C255" i="3"/>
  <c r="C399" i="3"/>
  <c r="C517" i="3"/>
  <c r="C608" i="3"/>
  <c r="C700" i="3"/>
  <c r="C809" i="3"/>
  <c r="C901" i="3"/>
  <c r="C992" i="3"/>
  <c r="C223" i="3"/>
  <c r="C376" i="3"/>
  <c r="C472" i="3"/>
  <c r="C545" i="3"/>
  <c r="C618" i="3"/>
  <c r="C692" i="3"/>
  <c r="C765" i="3"/>
  <c r="C838" i="3"/>
  <c r="C911" i="3"/>
  <c r="C110" i="3"/>
  <c r="C402" i="3"/>
  <c r="C574" i="3"/>
  <c r="C784" i="3"/>
  <c r="C976" i="3"/>
  <c r="C280" i="3"/>
  <c r="C511" i="3"/>
  <c r="C712" i="3"/>
  <c r="C922" i="3"/>
  <c r="C352" i="3"/>
  <c r="C622" i="3"/>
  <c r="C122" i="3"/>
  <c r="C314" i="3"/>
  <c r="C124" i="3"/>
  <c r="C356" i="3"/>
  <c r="C200" i="3"/>
  <c r="C432" i="3"/>
  <c r="C22" i="3"/>
  <c r="C278" i="3"/>
  <c r="C269" i="3"/>
  <c r="C467" i="3"/>
  <c r="C651" i="3"/>
  <c r="C827" i="3"/>
  <c r="C1003" i="3"/>
  <c r="C428" i="3"/>
  <c r="C623" i="3"/>
  <c r="C815" i="3"/>
  <c r="C961" i="3"/>
  <c r="C546" i="3"/>
  <c r="C379" i="3"/>
  <c r="C886" i="3"/>
  <c r="C585" i="3"/>
  <c r="C35" i="3"/>
  <c r="C285" i="3"/>
  <c r="C460" i="3"/>
  <c r="C569" i="3"/>
  <c r="C688" i="3"/>
  <c r="C798" i="3"/>
  <c r="C917" i="3"/>
  <c r="C293" i="3"/>
  <c r="C866" i="3"/>
  <c r="C474" i="3"/>
  <c r="C913" i="3"/>
  <c r="C576" i="3"/>
  <c r="C15" i="3"/>
  <c r="C219" i="3"/>
  <c r="C398" i="3"/>
  <c r="C497" i="3"/>
  <c r="C589" i="3"/>
  <c r="C698" i="3"/>
  <c r="C790" i="3"/>
  <c r="C881" i="3"/>
  <c r="C991" i="3"/>
  <c r="C537" i="3"/>
  <c r="C985" i="3"/>
  <c r="C721" i="3"/>
  <c r="C263" i="3"/>
  <c r="C704" i="3"/>
  <c r="C80" i="3"/>
  <c r="C272" i="3"/>
  <c r="C410" i="3"/>
  <c r="C526" i="3"/>
  <c r="C617" i="3"/>
  <c r="C709" i="3"/>
  <c r="C818" i="3"/>
  <c r="C910" i="3"/>
  <c r="C1001" i="3"/>
  <c r="C240" i="3"/>
  <c r="C390" i="3"/>
  <c r="C481" i="3"/>
  <c r="C554" i="3"/>
  <c r="C628" i="3"/>
  <c r="C701" i="3"/>
  <c r="C774" i="3"/>
  <c r="C847" i="3"/>
  <c r="C920" i="3"/>
  <c r="C152" i="3"/>
  <c r="C413" i="3"/>
  <c r="C601" i="3"/>
  <c r="C802" i="3"/>
  <c r="C4" i="3"/>
  <c r="C323" i="3"/>
  <c r="C538" i="3"/>
  <c r="C749" i="3"/>
  <c r="C959" i="3"/>
  <c r="C394" i="3"/>
  <c r="C649" i="3"/>
  <c r="C878" i="3"/>
  <c r="C130" i="3"/>
  <c r="C354" i="3"/>
  <c r="C172" i="3"/>
  <c r="C380" i="3"/>
  <c r="C211" i="3"/>
  <c r="C448" i="3"/>
  <c r="C86" i="3"/>
  <c r="C45" i="3"/>
  <c r="C386" i="3"/>
  <c r="C51" i="3"/>
  <c r="C63" i="3"/>
  <c r="C119" i="3"/>
  <c r="C483" i="3"/>
  <c r="C763" i="3"/>
  <c r="C135" i="3"/>
  <c r="C577" i="3"/>
  <c r="C852" i="3"/>
  <c r="C227" i="3"/>
  <c r="C436" i="3"/>
  <c r="C197" i="3"/>
  <c r="C905" i="3"/>
  <c r="C313" i="3"/>
  <c r="C496" i="3"/>
  <c r="C642" i="3"/>
  <c r="C825" i="3"/>
  <c r="C972" i="3"/>
  <c r="C656" i="3"/>
  <c r="C520" i="3"/>
  <c r="C230" i="3"/>
  <c r="C896" i="3"/>
  <c r="C271" i="3"/>
  <c r="C430" i="3"/>
  <c r="C561" i="3"/>
  <c r="C708" i="3"/>
  <c r="C836" i="3"/>
  <c r="C945" i="3"/>
  <c r="C592" i="3"/>
  <c r="C404" i="3"/>
  <c r="C6" i="3"/>
  <c r="C823" i="3"/>
  <c r="C144" i="3"/>
  <c r="C374" i="3"/>
  <c r="C535" i="3"/>
  <c r="C663" i="3"/>
  <c r="C773" i="3"/>
  <c r="C919" i="3"/>
  <c r="C103" i="3"/>
  <c r="C347" i="3"/>
  <c r="C490" i="3"/>
  <c r="C582" i="3"/>
  <c r="C673" i="3"/>
  <c r="C783" i="3"/>
  <c r="C874" i="3"/>
  <c r="C993" i="3"/>
  <c r="C445" i="3"/>
  <c r="C674" i="3"/>
  <c r="C930" i="3"/>
  <c r="C351" i="3"/>
  <c r="C621" i="3"/>
  <c r="C877" i="3"/>
  <c r="C426" i="3"/>
  <c r="C741" i="3"/>
  <c r="C60" i="3"/>
  <c r="C126" i="3"/>
  <c r="C149" i="3"/>
  <c r="C151" i="3"/>
  <c r="C523" i="3"/>
  <c r="C779" i="3"/>
  <c r="C216" i="3"/>
  <c r="C650" i="3"/>
  <c r="C897" i="3"/>
  <c r="C455" i="3"/>
  <c r="C484" i="3"/>
  <c r="C248" i="3"/>
  <c r="C942" i="3"/>
  <c r="C327" i="3"/>
  <c r="C505" i="3"/>
  <c r="C652" i="3"/>
  <c r="C834" i="3"/>
  <c r="C990" i="3"/>
  <c r="C693" i="3"/>
  <c r="C557" i="3"/>
  <c r="C295" i="3"/>
  <c r="C933" i="3"/>
  <c r="C287" i="3"/>
  <c r="C441" i="3"/>
  <c r="C570" i="3"/>
  <c r="C717" i="3"/>
  <c r="C845" i="3"/>
  <c r="C954" i="3"/>
  <c r="C638" i="3"/>
  <c r="C456" i="3"/>
  <c r="C91" i="3"/>
  <c r="C154" i="3"/>
  <c r="C188" i="3"/>
  <c r="C286" i="3"/>
  <c r="C107" i="3"/>
  <c r="C289" i="3"/>
  <c r="C579" i="3"/>
  <c r="C891" i="3"/>
  <c r="C341" i="3"/>
  <c r="C696" i="3"/>
  <c r="C916" i="3"/>
  <c r="C665" i="3"/>
  <c r="C612" i="3"/>
  <c r="C437" i="3"/>
  <c r="C120" i="3"/>
  <c r="C384" i="3"/>
  <c r="C542" i="3"/>
  <c r="C716" i="3"/>
  <c r="C862" i="3"/>
  <c r="C88" i="3"/>
  <c r="C958" i="3"/>
  <c r="C740" i="3"/>
  <c r="C415" i="3"/>
  <c r="C57" i="3"/>
  <c r="C315" i="3"/>
  <c r="C479" i="3"/>
  <c r="C625" i="3"/>
  <c r="C735" i="3"/>
  <c r="C863" i="3"/>
  <c r="C948" i="3"/>
  <c r="C812" i="3"/>
  <c r="C548" i="3"/>
  <c r="C405" i="3"/>
  <c r="C924" i="3"/>
  <c r="C239" i="3"/>
  <c r="C453" i="3"/>
  <c r="C562" i="3"/>
  <c r="C690" i="3"/>
  <c r="C837" i="3"/>
  <c r="C965" i="3"/>
  <c r="C167" i="3"/>
  <c r="C412" i="3"/>
  <c r="C518" i="3"/>
  <c r="C609" i="3"/>
  <c r="C719" i="3"/>
  <c r="C810" i="3"/>
  <c r="C902" i="3"/>
  <c r="C241" i="3"/>
  <c r="C510" i="3"/>
  <c r="C757" i="3"/>
  <c r="C69" i="3"/>
  <c r="C446" i="3"/>
  <c r="C685" i="3"/>
  <c r="C48" i="3"/>
  <c r="C530" i="3"/>
  <c r="C832" i="3"/>
  <c r="C644" i="3"/>
  <c r="C558" i="3"/>
  <c r="C471" i="3"/>
  <c r="C745" i="3"/>
  <c r="C855" i="3"/>
  <c r="C273" i="3"/>
  <c r="C536" i="3"/>
  <c r="C737" i="3"/>
  <c r="C938" i="3"/>
  <c r="C556" i="3"/>
  <c r="C848" i="3"/>
  <c r="C493" i="3"/>
  <c r="C213" i="3"/>
  <c r="C914" i="3"/>
  <c r="C292" i="3"/>
  <c r="C403" i="3"/>
  <c r="C979" i="3"/>
  <c r="C824" i="3"/>
  <c r="C885" i="3"/>
  <c r="C732" i="3"/>
  <c r="C469" i="3"/>
  <c r="C761" i="3"/>
  <c r="C565" i="3"/>
  <c r="C70" i="3"/>
  <c r="C165" i="3"/>
  <c r="C543" i="3"/>
  <c r="C799" i="3"/>
  <c r="C349" i="3"/>
  <c r="C858" i="3"/>
  <c r="C102" i="3"/>
  <c r="C480" i="3"/>
  <c r="C754" i="3"/>
  <c r="C61" i="3"/>
  <c r="C454" i="3"/>
  <c r="C655" i="3"/>
  <c r="C746" i="3"/>
  <c r="C957" i="3"/>
  <c r="C629" i="3"/>
  <c r="C566" i="3"/>
  <c r="C281" i="3"/>
  <c r="C951" i="3"/>
  <c r="C19" i="3"/>
  <c r="C55" i="3"/>
  <c r="C419" i="3"/>
  <c r="C71" i="3"/>
  <c r="C842" i="3"/>
  <c r="C967" i="3"/>
  <c r="C860" i="3"/>
  <c r="C162" i="3"/>
  <c r="C228" i="3"/>
  <c r="C296" i="3"/>
  <c r="C118" i="3"/>
  <c r="C301" i="3"/>
  <c r="C587" i="3"/>
  <c r="C899" i="3"/>
  <c r="C449" i="3"/>
  <c r="C751" i="3"/>
  <c r="C989" i="3"/>
  <c r="C793" i="3"/>
  <c r="C730" i="3"/>
  <c r="C613" i="3"/>
  <c r="C142" i="3"/>
  <c r="C397" i="3"/>
  <c r="C578" i="3"/>
  <c r="C725" i="3"/>
  <c r="C871" i="3"/>
  <c r="C473" i="3"/>
  <c r="C994" i="3"/>
  <c r="C785" i="3"/>
  <c r="C631" i="3"/>
  <c r="C121" i="3"/>
  <c r="C329" i="3"/>
  <c r="C506" i="3"/>
  <c r="C634" i="3"/>
  <c r="C762" i="3"/>
  <c r="C909" i="3"/>
  <c r="C975" i="3"/>
  <c r="C857" i="3"/>
  <c r="C758" i="3"/>
  <c r="C521" i="3"/>
  <c r="C960" i="3"/>
  <c r="C288" i="3"/>
  <c r="C462" i="3"/>
  <c r="C590" i="3"/>
  <c r="C736" i="3"/>
  <c r="C846" i="3"/>
  <c r="C974" i="3"/>
  <c r="C259" i="3"/>
  <c r="C433" i="3"/>
  <c r="C527" i="3"/>
  <c r="C637" i="3"/>
  <c r="C728" i="3"/>
  <c r="C820" i="3"/>
  <c r="C929" i="3"/>
  <c r="C261" i="3"/>
  <c r="C528" i="3"/>
  <c r="C830" i="3"/>
  <c r="C111" i="3"/>
  <c r="C465" i="3"/>
  <c r="C776" i="3"/>
  <c r="C134" i="3"/>
  <c r="C567" i="3"/>
  <c r="C869" i="3"/>
  <c r="C234" i="3"/>
  <c r="C276" i="3"/>
  <c r="C360" i="3"/>
  <c r="C192" i="3"/>
  <c r="C343" i="3"/>
  <c r="C659" i="3"/>
  <c r="C931" i="3"/>
  <c r="C458" i="3"/>
  <c r="C760" i="3"/>
  <c r="C998" i="3"/>
  <c r="C839" i="3"/>
  <c r="C767" i="3"/>
  <c r="C695" i="3"/>
  <c r="C184" i="3"/>
  <c r="C418" i="3"/>
  <c r="C606" i="3"/>
  <c r="C752" i="3"/>
  <c r="C898" i="3"/>
  <c r="C519" i="3"/>
  <c r="C25" i="3"/>
  <c r="C831" i="3"/>
  <c r="C686" i="3"/>
  <c r="C143" i="3"/>
  <c r="C344" i="3"/>
  <c r="C516" i="3"/>
  <c r="C772" i="3"/>
  <c r="C918" i="3"/>
  <c r="C67" i="3"/>
  <c r="C894" i="3"/>
  <c r="C813" i="3"/>
  <c r="C997" i="3"/>
  <c r="C303" i="3"/>
  <c r="C599" i="3"/>
  <c r="C983" i="3"/>
  <c r="C444" i="3"/>
  <c r="C646" i="3"/>
  <c r="C829" i="3"/>
  <c r="C320" i="3"/>
  <c r="C175" i="3"/>
  <c r="C794" i="3"/>
  <c r="C594" i="3"/>
  <c r="C250" i="3"/>
  <c r="C382" i="3"/>
  <c r="C235" i="3"/>
  <c r="C699" i="3"/>
  <c r="C486" i="3"/>
  <c r="C999" i="3"/>
  <c r="C932" i="3"/>
  <c r="C199" i="3"/>
  <c r="C615" i="3"/>
  <c r="C935" i="3"/>
  <c r="C309" i="3"/>
  <c r="C722" i="3"/>
  <c r="C409" i="3"/>
  <c r="C653" i="3"/>
  <c r="C927" i="3"/>
  <c r="C262" i="3"/>
  <c r="C604" i="3"/>
  <c r="C345" i="3"/>
  <c r="C626" i="3"/>
  <c r="C882" i="3"/>
  <c r="C291" i="3"/>
  <c r="C564" i="3"/>
  <c r="C856" i="3"/>
  <c r="C335" i="3"/>
  <c r="C876" i="3"/>
  <c r="C195" i="3"/>
  <c r="C822" i="3"/>
  <c r="C677" i="3"/>
  <c r="C378" i="3"/>
  <c r="C41" i="3"/>
  <c r="C715" i="3"/>
  <c r="C559" i="3"/>
  <c r="C131" i="3"/>
  <c r="C112" i="3"/>
  <c r="C988" i="3"/>
  <c r="C904" i="3"/>
  <c r="C5" i="3"/>
  <c r="C363" i="3"/>
  <c r="C792" i="3"/>
  <c r="C509" i="3"/>
  <c r="C81" i="3"/>
  <c r="C672" i="3"/>
  <c r="C221" i="3"/>
  <c r="C502" i="3"/>
  <c r="C726" i="3"/>
  <c r="C37" i="3"/>
  <c r="C984" i="3"/>
  <c r="C369" i="3"/>
  <c r="C283" i="3"/>
  <c r="C34" i="3"/>
  <c r="C18" i="3"/>
  <c r="C42" i="3"/>
  <c r="C364" i="3"/>
  <c r="C260" i="3"/>
  <c r="C148" i="3"/>
  <c r="C28" i="3"/>
  <c r="C298" i="3"/>
  <c r="C186" i="3"/>
  <c r="C66" i="3"/>
  <c r="C1002" i="3"/>
  <c r="C952" i="3"/>
  <c r="C879" i="3"/>
  <c r="C806" i="3"/>
  <c r="C733" i="3"/>
  <c r="C632" i="3"/>
  <c r="C532" i="3"/>
  <c r="C438" i="3"/>
  <c r="C297" i="3"/>
  <c r="C93" i="3"/>
  <c r="C963" i="3"/>
  <c r="C875" i="3"/>
  <c r="C787" i="3"/>
  <c r="C707" i="3"/>
  <c r="C619" i="3"/>
  <c r="C531" i="3"/>
  <c r="C451" i="3"/>
  <c r="C353" i="3"/>
  <c r="C237" i="3"/>
  <c r="C129" i="3"/>
  <c r="C13" i="3"/>
  <c r="C171" i="3"/>
  <c r="C64" i="3"/>
  <c r="C127" i="3"/>
  <c r="C9" i="3"/>
  <c r="C371" i="3"/>
  <c r="C254" i="3"/>
  <c r="C136" i="3"/>
  <c r="C30" i="3"/>
  <c r="C324" i="3"/>
  <c r="C236" i="3"/>
  <c r="C156" i="3"/>
  <c r="C68" i="3"/>
  <c r="C362" i="3"/>
  <c r="C282" i="3"/>
  <c r="C194" i="3"/>
  <c r="C106" i="3"/>
  <c r="C26" i="3"/>
  <c r="C981" i="3"/>
  <c r="C934" i="3"/>
  <c r="C861" i="3"/>
  <c r="C788" i="3"/>
  <c r="C705" i="3"/>
  <c r="C605" i="3"/>
  <c r="C513" i="3"/>
  <c r="C406" i="3"/>
  <c r="C249" i="3"/>
  <c r="C49" i="3"/>
  <c r="C939" i="3"/>
  <c r="C851" i="3"/>
  <c r="C771" i="3"/>
  <c r="C683" i="3"/>
  <c r="C595" i="3"/>
  <c r="C515" i="3"/>
  <c r="C427" i="3"/>
  <c r="C321" i="3"/>
  <c r="C215" i="3"/>
  <c r="C97" i="3"/>
  <c r="C256" i="3"/>
  <c r="C150" i="3"/>
  <c r="C32" i="3"/>
  <c r="C95" i="3"/>
  <c r="C440" i="3"/>
  <c r="C339" i="3"/>
  <c r="C222" i="3"/>
  <c r="C115" i="3"/>
  <c r="C388" i="3"/>
  <c r="C300" i="3"/>
  <c r="C220" i="3"/>
  <c r="C132" i="3"/>
  <c r="C44" i="3"/>
  <c r="C346" i="3"/>
  <c r="C258" i="3"/>
  <c r="C170" i="3"/>
  <c r="C90" i="3"/>
  <c r="H4" i="3"/>
  <c r="C714" i="3"/>
  <c r="C641" i="3"/>
  <c r="C568" i="3"/>
  <c r="C495" i="3"/>
  <c r="C417" i="3"/>
  <c r="C312" i="3"/>
  <c r="C177" i="3"/>
  <c r="C7" i="3"/>
  <c r="C947" i="3"/>
  <c r="C883" i="3"/>
  <c r="C819" i="3"/>
  <c r="C755" i="3"/>
  <c r="C691" i="3"/>
  <c r="C627" i="3"/>
  <c r="C563" i="3"/>
  <c r="C499" i="3"/>
  <c r="C435" i="3"/>
  <c r="C365" i="3"/>
  <c r="C279" i="3"/>
  <c r="C193" i="3"/>
  <c r="C109" i="3"/>
  <c r="C23" i="3"/>
  <c r="C214" i="3"/>
  <c r="C128" i="3"/>
  <c r="C43" i="3"/>
  <c r="C137" i="3"/>
  <c r="C53" i="3"/>
  <c r="C424" i="3"/>
  <c r="C350" i="3"/>
  <c r="C264" i="3"/>
  <c r="C179" i="3"/>
  <c r="C94" i="3"/>
  <c r="C8" i="3"/>
  <c r="C332" i="3"/>
  <c r="C268" i="3"/>
  <c r="C204" i="3"/>
  <c r="C140" i="3"/>
  <c r="C76" i="3"/>
  <c r="C12" i="3"/>
  <c r="C330" i="3"/>
  <c r="C266" i="3"/>
  <c r="C202" i="3"/>
  <c r="C138" i="3"/>
  <c r="C74" i="3"/>
  <c r="C10" i="3"/>
  <c r="C687" i="3"/>
  <c r="C614" i="3"/>
  <c r="C541" i="3"/>
  <c r="C468" i="3"/>
  <c r="C383" i="3"/>
  <c r="C265" i="3"/>
  <c r="C113" i="3"/>
  <c r="C987" i="3"/>
  <c r="C923" i="3"/>
  <c r="C859" i="3"/>
  <c r="C795" i="3"/>
  <c r="C731" i="3"/>
  <c r="C667" i="3"/>
  <c r="C603" i="3"/>
  <c r="C539" i="3"/>
  <c r="C475" i="3"/>
  <c r="C411" i="3"/>
  <c r="C333" i="3"/>
  <c r="C247" i="3"/>
  <c r="C161" i="3"/>
  <c r="C77" i="3"/>
  <c r="C267" i="3"/>
  <c r="C182" i="3"/>
  <c r="C96" i="3"/>
  <c r="C11" i="3"/>
  <c r="C105" i="3"/>
  <c r="C21" i="3"/>
  <c r="C400" i="3"/>
  <c r="C318" i="3"/>
  <c r="C232" i="3"/>
  <c r="C147" i="3"/>
  <c r="C62" i="3"/>
  <c r="C372" i="3"/>
  <c r="C308" i="3"/>
  <c r="C244" i="3"/>
  <c r="C180" i="3"/>
  <c r="C116" i="3"/>
  <c r="C52" i="3"/>
  <c r="C370" i="3"/>
  <c r="C306" i="3"/>
  <c r="C242" i="3"/>
  <c r="C178" i="3"/>
  <c r="C114" i="3"/>
  <c r="B30" i="2" l="1"/>
  <c r="B7" i="2"/>
  <c r="B15" i="2"/>
  <c r="B23" i="2"/>
  <c r="B31" i="2"/>
  <c r="B39" i="2"/>
  <c r="B25" i="2"/>
  <c r="B41" i="2"/>
  <c r="B18" i="2"/>
  <c r="B34" i="2"/>
  <c r="B11" i="2"/>
  <c r="B35" i="2"/>
  <c r="B43" i="2"/>
  <c r="B20" i="2"/>
  <c r="B36" i="2"/>
  <c r="B13" i="2"/>
  <c r="B29" i="2"/>
  <c r="B45" i="2"/>
  <c r="B14" i="2"/>
  <c r="B22" i="2"/>
  <c r="B38" i="2"/>
  <c r="C6" i="2"/>
  <c r="B8" i="2"/>
  <c r="B16" i="2"/>
  <c r="B24" i="2"/>
  <c r="B32" i="2"/>
  <c r="B40" i="2"/>
  <c r="B9" i="2"/>
  <c r="B17" i="2"/>
  <c r="B33" i="2"/>
  <c r="B10" i="2"/>
  <c r="B26" i="2"/>
  <c r="B42" i="2"/>
  <c r="B19" i="2"/>
  <c r="B27" i="2"/>
  <c r="B12" i="2"/>
  <c r="B28" i="2"/>
  <c r="B44" i="2"/>
  <c r="B21" i="2"/>
  <c r="B37" i="2"/>
  <c r="C16" i="2"/>
  <c r="C28" i="2"/>
  <c r="C40" i="2"/>
  <c r="C7" i="2"/>
  <c r="C11" i="2"/>
  <c r="C15" i="2"/>
  <c r="C19" i="2"/>
  <c r="C23" i="2"/>
  <c r="C27" i="2"/>
  <c r="C31" i="2"/>
  <c r="C35" i="2"/>
  <c r="C39" i="2"/>
  <c r="C8" i="2"/>
  <c r="C24" i="2"/>
  <c r="C36" i="2"/>
  <c r="C9" i="2"/>
  <c r="C13" i="2"/>
  <c r="C17" i="2"/>
  <c r="C21" i="2"/>
  <c r="C25" i="2"/>
  <c r="C29" i="2"/>
  <c r="C33" i="2"/>
  <c r="C37" i="2"/>
  <c r="C41" i="2"/>
  <c r="C45" i="2"/>
  <c r="C10" i="2"/>
  <c r="C14" i="2"/>
  <c r="C18" i="2"/>
  <c r="C22" i="2"/>
  <c r="C26" i="2"/>
  <c r="C30" i="2"/>
  <c r="C34" i="2"/>
  <c r="C38" i="2"/>
  <c r="C42" i="2"/>
  <c r="B6" i="2"/>
  <c r="C43" i="2"/>
  <c r="C12" i="2"/>
  <c r="C20" i="2"/>
  <c r="C32" i="2"/>
  <c r="C44" i="2"/>
  <c r="G45" i="2"/>
  <c r="C52" i="9"/>
  <c r="C53" i="9" s="1"/>
  <c r="D46" i="9"/>
  <c r="D9" i="2" l="1"/>
  <c r="D16" i="2"/>
  <c r="D26" i="2"/>
  <c r="D39" i="2"/>
  <c r="D45" i="2"/>
  <c r="D35" i="2"/>
  <c r="D32" i="2"/>
  <c r="D18" i="2"/>
  <c r="D15" i="2"/>
  <c r="D12" i="2"/>
  <c r="D25" i="2"/>
  <c r="D21" i="2"/>
  <c r="D7" i="2"/>
  <c r="D28" i="2"/>
  <c r="D17" i="2"/>
  <c r="D24" i="2"/>
  <c r="D31" i="2"/>
  <c r="D23" i="2"/>
  <c r="D33" i="2"/>
  <c r="D14" i="2"/>
  <c r="D38" i="2"/>
  <c r="D41" i="2"/>
  <c r="D30" i="2"/>
  <c r="D43" i="2"/>
  <c r="D8" i="2"/>
  <c r="D40" i="2"/>
  <c r="D34" i="2"/>
  <c r="D22" i="2"/>
  <c r="D27" i="2"/>
  <c r="D37" i="2"/>
  <c r="D10" i="2"/>
  <c r="D44" i="2"/>
  <c r="D36" i="2"/>
  <c r="D42" i="2"/>
  <c r="D29" i="2"/>
  <c r="D19" i="2"/>
  <c r="D13" i="2"/>
  <c r="D11" i="2"/>
  <c r="D6" i="2"/>
  <c r="D20" i="2"/>
  <c r="D45" i="9"/>
  <c r="D51" i="9"/>
  <c r="B52" i="9"/>
  <c r="D50" i="9"/>
  <c r="B55" i="9" s="1"/>
  <c r="D44" i="9"/>
  <c r="D52" i="9" l="1"/>
  <c r="B53" i="9"/>
  <c r="D53" i="9" s="1"/>
  <c r="B56" i="9"/>
  <c r="F57" i="9"/>
  <c r="F58" i="9" l="1"/>
  <c r="B57" i="9"/>
  <c r="B58" i="9" s="1"/>
  <c r="G58" i="9" l="1"/>
  <c r="G60" i="9" s="1"/>
  <c r="G57" i="9"/>
  <c r="C58" i="9"/>
  <c r="D58" i="9" s="1"/>
  <c r="H57" i="9" l="1"/>
  <c r="I57" i="9" s="1"/>
  <c r="G19" i="1" s="1"/>
</calcChain>
</file>

<file path=xl/sharedStrings.xml><?xml version="1.0" encoding="utf-8"?>
<sst xmlns="http://schemas.openxmlformats.org/spreadsheetml/2006/main" count="40" uniqueCount="34">
  <si>
    <t>Treatment</t>
  </si>
  <si>
    <t>A</t>
  </si>
  <si>
    <t>B</t>
  </si>
  <si>
    <t>Simulated Data</t>
  </si>
  <si>
    <t>Rep</t>
  </si>
  <si>
    <t>Differences</t>
  </si>
  <si>
    <t>Test</t>
  </si>
  <si>
    <t>Mean</t>
  </si>
  <si>
    <t>Trt 1</t>
  </si>
  <si>
    <t>Trt 2</t>
  </si>
  <si>
    <t>CF</t>
  </si>
  <si>
    <t>Total</t>
  </si>
  <si>
    <t>Trt</t>
  </si>
  <si>
    <t>Error</t>
  </si>
  <si>
    <t>Std dev</t>
  </si>
  <si>
    <t>Count</t>
  </si>
  <si>
    <r>
      <t>s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pooled</t>
    </r>
  </si>
  <si>
    <t>Create samples</t>
  </si>
  <si>
    <t>AOV F-test</t>
  </si>
  <si>
    <t>Probability Values for Deviations Test</t>
  </si>
  <si>
    <t>Empirical P-value</t>
  </si>
  <si>
    <t>Observation</t>
  </si>
  <si>
    <t>t-test (one tail)</t>
  </si>
  <si>
    <t>Overall Mean</t>
  </si>
  <si>
    <t>Means</t>
  </si>
  <si>
    <t>A-B</t>
  </si>
  <si>
    <t>Simulated Treatment Means</t>
  </si>
  <si>
    <t>Observed A-B</t>
  </si>
  <si>
    <r>
      <t xml:space="preserve">Probability Differences Among Means Based on AOV and 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-test</t>
    </r>
  </si>
  <si>
    <t>Resampling t-test</t>
  </si>
  <si>
    <t>Std. Dev.</t>
  </si>
  <si>
    <t>Calculations for AOV - these values are based on the data in Columns B and C of the "Data" worksheet</t>
  </si>
  <si>
    <r>
      <t xml:space="preserve">Creation of Data and AOV - </t>
    </r>
    <r>
      <rPr>
        <b/>
        <i/>
        <u/>
        <sz val="11"/>
        <color theme="1"/>
        <rFont val="Calibri"/>
        <family val="2"/>
        <scheme val="minor"/>
      </rPr>
      <t>Use this Worksheet to Create Data for Analysis if Desired</t>
    </r>
  </si>
  <si>
    <t>Simulated Differences for Treatment A - Treatment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</si>
</sst>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2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 applyBorder="1"/>
    <xf numFmtId="0" fontId="1" fillId="0" borderId="7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3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Continuous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Continuous"/>
    </xf>
    <xf numFmtId="165" fontId="0" fillId="0" borderId="0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1" xfId="0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165" fontId="0" fillId="0" borderId="0" xfId="0" applyNumberFormat="1"/>
    <xf numFmtId="0" fontId="6" fillId="0" borderId="0" xfId="0" applyFont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2</xdr:row>
      <xdr:rowOff>95251</xdr:rowOff>
    </xdr:from>
    <xdr:to>
      <xdr:col>7</xdr:col>
      <xdr:colOff>9525</xdr:colOff>
      <xdr:row>5</xdr:row>
      <xdr:rowOff>76200</xdr:rowOff>
    </xdr:to>
    <xdr:sp macro="" textlink="">
      <xdr:nvSpPr>
        <xdr:cNvPr id="2" name="Rounded Rectangle 1"/>
        <xdr:cNvSpPr/>
      </xdr:nvSpPr>
      <xdr:spPr>
        <a:xfrm>
          <a:off x="2390775" y="476251"/>
          <a:ext cx="1885950" cy="5524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i="1"/>
            <a:t>Paste</a:t>
          </a:r>
          <a:r>
            <a:rPr lang="en-US" sz="1200" i="1" baseline="0"/>
            <a:t> Copied Values Here or to "Data"  Worksheet</a:t>
          </a:r>
          <a:endParaRPr lang="en-US" sz="1200" i="1"/>
        </a:p>
      </xdr:txBody>
    </xdr:sp>
    <xdr:clientData/>
  </xdr:twoCellAnchor>
  <xdr:twoCellAnchor>
    <xdr:from>
      <xdr:col>3</xdr:col>
      <xdr:colOff>152400</xdr:colOff>
      <xdr:row>2</xdr:row>
      <xdr:rowOff>133350</xdr:rowOff>
    </xdr:from>
    <xdr:to>
      <xdr:col>3</xdr:col>
      <xdr:colOff>561976</xdr:colOff>
      <xdr:row>4</xdr:row>
      <xdr:rowOff>19050</xdr:rowOff>
    </xdr:to>
    <xdr:sp macro="" textlink="">
      <xdr:nvSpPr>
        <xdr:cNvPr id="3" name="Left Arrow 2"/>
        <xdr:cNvSpPr/>
      </xdr:nvSpPr>
      <xdr:spPr>
        <a:xfrm>
          <a:off x="1981200" y="514350"/>
          <a:ext cx="409576" cy="266700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619125</xdr:colOff>
      <xdr:row>0</xdr:row>
      <xdr:rowOff>114299</xdr:rowOff>
    </xdr:from>
    <xdr:to>
      <xdr:col>14</xdr:col>
      <xdr:colOff>104775</xdr:colOff>
      <xdr:row>11</xdr:row>
      <xdr:rowOff>180975</xdr:rowOff>
    </xdr:to>
    <xdr:sp macro="" textlink="">
      <xdr:nvSpPr>
        <xdr:cNvPr id="4" name="Rounded Rectangle 3"/>
        <xdr:cNvSpPr/>
      </xdr:nvSpPr>
      <xdr:spPr>
        <a:xfrm>
          <a:off x="7324725" y="114299"/>
          <a:ext cx="1885950" cy="216217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200" i="1"/>
            <a:t>Change Population Means</a:t>
          </a:r>
          <a:r>
            <a:rPr lang="en-US" sz="1200" i="1" baseline="0"/>
            <a:t> and Standard Deviations to Create Samples from a Normally Distributed Population, then Paste Values to Columns B and C  here or Columns B and C in the "Data" Worksheet for Analysis</a:t>
          </a:r>
          <a:endParaRPr lang="en-US" sz="1200" i="1"/>
        </a:p>
      </xdr:txBody>
    </xdr:sp>
    <xdr:clientData/>
  </xdr:twoCellAnchor>
  <xdr:twoCellAnchor>
    <xdr:from>
      <xdr:col>11</xdr:col>
      <xdr:colOff>85725</xdr:colOff>
      <xdr:row>3</xdr:row>
      <xdr:rowOff>47625</xdr:rowOff>
    </xdr:from>
    <xdr:to>
      <xdr:col>11</xdr:col>
      <xdr:colOff>619125</xdr:colOff>
      <xdr:row>4</xdr:row>
      <xdr:rowOff>123825</xdr:rowOff>
    </xdr:to>
    <xdr:sp macro="" textlink="">
      <xdr:nvSpPr>
        <xdr:cNvPr id="5" name="Left Arrow 4"/>
        <xdr:cNvSpPr/>
      </xdr:nvSpPr>
      <xdr:spPr>
        <a:xfrm>
          <a:off x="6791325" y="619125"/>
          <a:ext cx="533400" cy="266700"/>
        </a:xfrm>
        <a:prstGeom prst="leftArrow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3</xdr:row>
      <xdr:rowOff>180973</xdr:rowOff>
    </xdr:from>
    <xdr:to>
      <xdr:col>9</xdr:col>
      <xdr:colOff>571500</xdr:colOff>
      <xdr:row>12</xdr:row>
      <xdr:rowOff>0</xdr:rowOff>
    </xdr:to>
    <xdr:sp macro="[0]!simulations" textlink="">
      <xdr:nvSpPr>
        <xdr:cNvPr id="4" name="Oval 3"/>
        <xdr:cNvSpPr/>
      </xdr:nvSpPr>
      <xdr:spPr>
        <a:xfrm>
          <a:off x="6600824" y="895348"/>
          <a:ext cx="2628901" cy="1628777"/>
        </a:xfrm>
        <a:prstGeom prst="ellipse">
          <a:avLst/>
        </a:prstGeom>
        <a:solidFill>
          <a:schemeClr val="bg1">
            <a:lumMod val="85000"/>
          </a:schemeClr>
        </a:solidFill>
        <a:effectLst>
          <a:innerShdw blurRad="63500" dist="50800" dir="2700000">
            <a:schemeClr val="tx2">
              <a:alpha val="5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chemeClr val="tx2"/>
              </a:solidFill>
            </a:rPr>
            <a:t>Click to</a:t>
          </a:r>
          <a:r>
            <a:rPr lang="en-US" sz="1600" b="1" baseline="0">
              <a:solidFill>
                <a:schemeClr val="tx2"/>
              </a:solidFill>
            </a:rPr>
            <a:t> Randomize Deviations and Generate Probability Value</a:t>
          </a:r>
          <a:endParaRPr lang="en-US" sz="1600" b="1">
            <a:solidFill>
              <a:schemeClr val="tx2"/>
            </a:solidFill>
          </a:endParaRPr>
        </a:p>
      </xdr:txBody>
    </xdr:sp>
    <xdr:clientData/>
  </xdr:twoCellAnchor>
  <xdr:twoCellAnchor>
    <xdr:from>
      <xdr:col>5</xdr:col>
      <xdr:colOff>209553</xdr:colOff>
      <xdr:row>6</xdr:row>
      <xdr:rowOff>66675</xdr:rowOff>
    </xdr:from>
    <xdr:to>
      <xdr:col>7</xdr:col>
      <xdr:colOff>28575</xdr:colOff>
      <xdr:row>9</xdr:row>
      <xdr:rowOff>28575</xdr:rowOff>
    </xdr:to>
    <xdr:sp macro="" textlink="">
      <xdr:nvSpPr>
        <xdr:cNvPr id="5" name="Right Arrow 4"/>
        <xdr:cNvSpPr/>
      </xdr:nvSpPr>
      <xdr:spPr>
        <a:xfrm>
          <a:off x="4600578" y="1447800"/>
          <a:ext cx="1971672" cy="533400"/>
        </a:xfrm>
        <a:prstGeom prst="rightArrow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457200</xdr:colOff>
      <xdr:row>5</xdr:row>
      <xdr:rowOff>38100</xdr:rowOff>
    </xdr:from>
    <xdr:to>
      <xdr:col>5</xdr:col>
      <xdr:colOff>209550</xdr:colOff>
      <xdr:row>10</xdr:row>
      <xdr:rowOff>57150</xdr:rowOff>
    </xdr:to>
    <xdr:sp macro="[0]!Rectangle5_Click" textlink="">
      <xdr:nvSpPr>
        <xdr:cNvPr id="6" name="Rectangle 5"/>
        <xdr:cNvSpPr/>
      </xdr:nvSpPr>
      <xdr:spPr>
        <a:xfrm>
          <a:off x="3057525" y="1228725"/>
          <a:ext cx="1543050" cy="971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effectLst>
          <a:innerShdw blurRad="63500" dist="50800" dir="2700000">
            <a:schemeClr val="tx2">
              <a:alpha val="5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chemeClr val="tx2"/>
              </a:solidFill>
            </a:rPr>
            <a:t>Click to Clear Probability Value and Start</a:t>
          </a:r>
          <a:r>
            <a:rPr lang="en-US" sz="1400" b="1" baseline="0">
              <a:solidFill>
                <a:schemeClr val="tx2"/>
              </a:solidFill>
            </a:rPr>
            <a:t> Test </a:t>
          </a:r>
          <a:endParaRPr lang="en-US" sz="1400" b="1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819151</xdr:colOff>
      <xdr:row>1</xdr:row>
      <xdr:rowOff>76201</xdr:rowOff>
    </xdr:from>
    <xdr:to>
      <xdr:col>3</xdr:col>
      <xdr:colOff>66675</xdr:colOff>
      <xdr:row>4</xdr:row>
      <xdr:rowOff>104776</xdr:rowOff>
    </xdr:to>
    <xdr:sp macro="" textlink="">
      <xdr:nvSpPr>
        <xdr:cNvPr id="2" name="Rounded Rectangle 1"/>
        <xdr:cNvSpPr/>
      </xdr:nvSpPr>
      <xdr:spPr>
        <a:xfrm>
          <a:off x="819151" y="314326"/>
          <a:ext cx="1847849" cy="74295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effectLst>
          <a:innerShdw blurRad="63500" dist="50800" dir="2700000">
            <a:schemeClr val="tx2">
              <a:alpha val="50000"/>
            </a:scheme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>
              <a:solidFill>
                <a:sysClr val="windowText" lastClr="000000"/>
              </a:solidFill>
            </a:rPr>
            <a:t>Enter Data for Treatments Below</a:t>
          </a:r>
        </a:p>
      </xdr:txBody>
    </xdr:sp>
    <xdr:clientData/>
  </xdr:twoCellAnchor>
  <xdr:twoCellAnchor>
    <xdr:from>
      <xdr:col>1</xdr:col>
      <xdr:colOff>733425</xdr:colOff>
      <xdr:row>4</xdr:row>
      <xdr:rowOff>114300</xdr:rowOff>
    </xdr:from>
    <xdr:to>
      <xdr:col>2</xdr:col>
      <xdr:colOff>152400</xdr:colOff>
      <xdr:row>5</xdr:row>
      <xdr:rowOff>142875</xdr:rowOff>
    </xdr:to>
    <xdr:sp macro="" textlink="">
      <xdr:nvSpPr>
        <xdr:cNvPr id="3" name="Down Arrow 2"/>
        <xdr:cNvSpPr/>
      </xdr:nvSpPr>
      <xdr:spPr>
        <a:xfrm>
          <a:off x="1600200" y="828675"/>
          <a:ext cx="285750" cy="2667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180975</xdr:colOff>
      <xdr:row>1</xdr:row>
      <xdr:rowOff>38099</xdr:rowOff>
    </xdr:from>
    <xdr:to>
      <xdr:col>5</xdr:col>
      <xdr:colOff>352425</xdr:colOff>
      <xdr:row>4</xdr:row>
      <xdr:rowOff>190499</xdr:rowOff>
    </xdr:to>
    <xdr:sp macro="" textlink="">
      <xdr:nvSpPr>
        <xdr:cNvPr id="7" name="Rounded Rectangle 6"/>
        <xdr:cNvSpPr/>
      </xdr:nvSpPr>
      <xdr:spPr>
        <a:xfrm>
          <a:off x="2781300" y="276224"/>
          <a:ext cx="1962150" cy="86677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i="1">
              <a:solidFill>
                <a:schemeClr val="tx2"/>
              </a:solidFill>
            </a:rPr>
            <a:t>Include</a:t>
          </a:r>
          <a:r>
            <a:rPr lang="en-US" sz="1100" i="1" baseline="0">
              <a:solidFill>
                <a:schemeClr val="tx2"/>
              </a:solidFill>
            </a:rPr>
            <a:t> u</a:t>
          </a:r>
          <a:r>
            <a:rPr lang="en-US" sz="1100" i="1">
              <a:solidFill>
                <a:schemeClr val="tx2"/>
              </a:solidFill>
            </a:rPr>
            <a:t>p to 40 observations</a:t>
          </a:r>
          <a:r>
            <a:rPr lang="en-US" sz="1100" i="1" baseline="0">
              <a:solidFill>
                <a:schemeClr val="tx2"/>
              </a:solidFill>
            </a:rPr>
            <a:t> per treatment - equal numbers per treatment are not required</a:t>
          </a:r>
          <a:endParaRPr lang="en-US" sz="1100" i="1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60"/>
  <sheetViews>
    <sheetView workbookViewId="0"/>
  </sheetViews>
  <sheetFormatPr defaultRowHeight="15" x14ac:dyDescent="0.25"/>
  <cols>
    <col min="12" max="14" width="12" bestFit="1" customWidth="1"/>
  </cols>
  <sheetData>
    <row r="1" spans="1:11" x14ac:dyDescent="0.25">
      <c r="A1" s="5" t="s">
        <v>32</v>
      </c>
    </row>
    <row r="2" spans="1:11" x14ac:dyDescent="0.25">
      <c r="J2" s="48" t="s">
        <v>17</v>
      </c>
    </row>
    <row r="3" spans="1:11" x14ac:dyDescent="0.25">
      <c r="B3" s="2" t="s">
        <v>8</v>
      </c>
      <c r="C3" s="2" t="s">
        <v>9</v>
      </c>
      <c r="D3" s="8"/>
      <c r="E3" s="8"/>
      <c r="J3" s="2" t="s">
        <v>8</v>
      </c>
      <c r="K3" s="2" t="s">
        <v>9</v>
      </c>
    </row>
    <row r="4" spans="1:11" x14ac:dyDescent="0.25">
      <c r="B4">
        <v>4.2865240319135811</v>
      </c>
      <c r="C4">
        <v>3.9134900210847974</v>
      </c>
      <c r="D4" s="6"/>
      <c r="E4" s="6"/>
      <c r="I4" s="52" t="s">
        <v>7</v>
      </c>
      <c r="J4" s="53">
        <v>4</v>
      </c>
      <c r="K4" s="53">
        <v>4.05</v>
      </c>
    </row>
    <row r="5" spans="1:11" x14ac:dyDescent="0.25">
      <c r="B5">
        <v>3.9559613302489978</v>
      </c>
      <c r="C5">
        <v>3.7530552759284044</v>
      </c>
      <c r="D5" s="6"/>
      <c r="E5" s="6"/>
      <c r="I5" s="52" t="s">
        <v>30</v>
      </c>
      <c r="J5" s="54">
        <v>0.2</v>
      </c>
      <c r="K5" s="54">
        <v>0.2</v>
      </c>
    </row>
    <row r="6" spans="1:11" x14ac:dyDescent="0.25">
      <c r="B6">
        <v>3.7495577858629034</v>
      </c>
      <c r="C6">
        <v>4.123322399189469</v>
      </c>
      <c r="D6" s="6"/>
      <c r="E6" s="6"/>
      <c r="J6" s="1">
        <f ca="1">_xlfn.NORM.INV(RAND(),J$4,J$5)</f>
        <v>3.7042803106500153</v>
      </c>
      <c r="K6" s="1">
        <f t="shared" ref="K6:K45" ca="1" si="0">_xlfn.NORM.INV(RAND(),K$4,K$5)</f>
        <v>3.6911412695193357</v>
      </c>
    </row>
    <row r="7" spans="1:11" x14ac:dyDescent="0.25">
      <c r="B7">
        <v>3.907387983045433</v>
      </c>
      <c r="C7">
        <v>4.2409272925835877</v>
      </c>
      <c r="D7" s="6"/>
      <c r="E7" s="6"/>
      <c r="J7" s="1">
        <f t="shared" ref="J7:J45" ca="1" si="1">_xlfn.NORM.INV(RAND(),J$4,J$5)</f>
        <v>3.9660924353339251</v>
      </c>
      <c r="K7" s="1">
        <f t="shared" ca="1" si="0"/>
        <v>4.0759472954543821</v>
      </c>
    </row>
    <row r="8" spans="1:11" x14ac:dyDescent="0.25">
      <c r="B8">
        <v>4.1956277264062196</v>
      </c>
      <c r="C8">
        <v>3.741747418152392</v>
      </c>
      <c r="D8" s="6"/>
      <c r="E8" s="6"/>
      <c r="J8" s="1">
        <f t="shared" ca="1" si="1"/>
        <v>3.6281086157239777</v>
      </c>
      <c r="K8" s="1">
        <f t="shared" ca="1" si="0"/>
        <v>3.9930643475576617</v>
      </c>
    </row>
    <row r="9" spans="1:11" x14ac:dyDescent="0.25">
      <c r="B9">
        <v>4.1473914486022565</v>
      </c>
      <c r="C9">
        <v>3.9650704471667493</v>
      </c>
      <c r="D9" s="6"/>
      <c r="E9" s="6"/>
      <c r="J9" s="1">
        <f t="shared" ca="1" si="1"/>
        <v>3.9034678730225107</v>
      </c>
      <c r="K9" s="1">
        <f t="shared" ca="1" si="0"/>
        <v>3.8669638515942522</v>
      </c>
    </row>
    <row r="10" spans="1:11" x14ac:dyDescent="0.25">
      <c r="B10">
        <v>3.5760595669305926</v>
      </c>
      <c r="C10">
        <v>3.8195528364067735</v>
      </c>
      <c r="J10" s="1">
        <f t="shared" ca="1" si="1"/>
        <v>4.2448391888060559</v>
      </c>
      <c r="K10" s="1">
        <f t="shared" ca="1" si="0"/>
        <v>4.2474746941835635</v>
      </c>
    </row>
    <row r="11" spans="1:11" x14ac:dyDescent="0.25">
      <c r="B11">
        <v>3.85553052793116</v>
      </c>
      <c r="C11">
        <v>3.6532751382229747</v>
      </c>
      <c r="J11" s="1">
        <f t="shared" ca="1" si="1"/>
        <v>3.7636880294866724</v>
      </c>
      <c r="K11" s="1">
        <f t="shared" ca="1" si="0"/>
        <v>4.0677247209932954</v>
      </c>
    </row>
    <row r="12" spans="1:11" x14ac:dyDescent="0.25">
      <c r="B12">
        <v>4.081580137436875</v>
      </c>
      <c r="C12">
        <v>3.6706673128512826</v>
      </c>
      <c r="J12" s="1">
        <f t="shared" ca="1" si="1"/>
        <v>3.9589667831939543</v>
      </c>
      <c r="K12" s="1">
        <f t="shared" ca="1" si="0"/>
        <v>4.130867764159869</v>
      </c>
    </row>
    <row r="13" spans="1:11" x14ac:dyDescent="0.25">
      <c r="B13">
        <v>3.8177622088819989</v>
      </c>
      <c r="C13">
        <v>3.8922926261308777</v>
      </c>
      <c r="J13" s="1">
        <f t="shared" ca="1" si="1"/>
        <v>3.8415640234328388</v>
      </c>
      <c r="K13" s="1">
        <f t="shared" ca="1" si="0"/>
        <v>4.0648973136933551</v>
      </c>
    </row>
    <row r="14" spans="1:11" x14ac:dyDescent="0.25">
      <c r="B14">
        <v>3.7960524007169378</v>
      </c>
      <c r="C14">
        <v>4.1038865465324479</v>
      </c>
      <c r="J14" s="1">
        <f t="shared" ca="1" si="1"/>
        <v>4.1418708802034647</v>
      </c>
      <c r="K14" s="1">
        <f t="shared" ca="1" si="0"/>
        <v>4.3444160505741811</v>
      </c>
    </row>
    <row r="15" spans="1:11" x14ac:dyDescent="0.25">
      <c r="B15">
        <v>4.105836833983818</v>
      </c>
      <c r="C15">
        <v>4.1225704988178267</v>
      </c>
      <c r="J15" s="1">
        <f t="shared" ca="1" si="1"/>
        <v>3.9786728253897463</v>
      </c>
      <c r="K15" s="1">
        <f t="shared" ca="1" si="0"/>
        <v>4.4220142690684217</v>
      </c>
    </row>
    <row r="16" spans="1:11" x14ac:dyDescent="0.25">
      <c r="B16">
        <v>3.8614525711628649</v>
      </c>
      <c r="C16">
        <v>3.8713919073496172</v>
      </c>
      <c r="J16" s="1">
        <f t="shared" ca="1" si="1"/>
        <v>3.8566317691746823</v>
      </c>
      <c r="K16" s="1">
        <f t="shared" ca="1" si="0"/>
        <v>4.3082871976021719</v>
      </c>
    </row>
    <row r="17" spans="2:11" x14ac:dyDescent="0.25">
      <c r="B17">
        <v>4.1635020005818495</v>
      </c>
      <c r="C17">
        <v>3.7804289463733216</v>
      </c>
      <c r="J17" s="1">
        <f t="shared" ca="1" si="1"/>
        <v>4.0750580950108546</v>
      </c>
      <c r="K17" s="1">
        <f t="shared" ca="1" si="0"/>
        <v>4.0881582109409109</v>
      </c>
    </row>
    <row r="18" spans="2:11" x14ac:dyDescent="0.25">
      <c r="B18" s="6">
        <v>4.4385317255191765</v>
      </c>
      <c r="C18" s="6">
        <v>4.2458699954690564</v>
      </c>
      <c r="D18" s="6"/>
      <c r="E18" s="6"/>
      <c r="J18" s="1">
        <f t="shared" ca="1" si="1"/>
        <v>3.8485438110507815</v>
      </c>
      <c r="K18" s="1">
        <f t="shared" ca="1" si="0"/>
        <v>4.1554794269304169</v>
      </c>
    </row>
    <row r="19" spans="2:11" x14ac:dyDescent="0.25">
      <c r="B19" s="6">
        <v>4.0623759414860539</v>
      </c>
      <c r="C19" s="6">
        <v>3.8480634364297557</v>
      </c>
      <c r="D19" s="6"/>
      <c r="E19" s="6"/>
      <c r="J19" s="1">
        <f t="shared" ca="1" si="1"/>
        <v>4.2416479266770422</v>
      </c>
      <c r="K19" s="1">
        <f t="shared" ca="1" si="0"/>
        <v>4.4275800450835092</v>
      </c>
    </row>
    <row r="20" spans="2:11" x14ac:dyDescent="0.25">
      <c r="B20" s="6">
        <v>3.3828326206209103</v>
      </c>
      <c r="C20" s="6">
        <v>4.2100944986867663</v>
      </c>
      <c r="D20" s="6"/>
      <c r="E20" s="6"/>
      <c r="J20" s="1">
        <f t="shared" ca="1" si="1"/>
        <v>4.1628049559771618</v>
      </c>
      <c r="K20" s="1">
        <f t="shared" ca="1" si="0"/>
        <v>3.9569241288669081</v>
      </c>
    </row>
    <row r="21" spans="2:11" x14ac:dyDescent="0.25">
      <c r="B21" s="6">
        <v>3.8309642028714892</v>
      </c>
      <c r="C21" s="6">
        <v>3.9058259739445793</v>
      </c>
      <c r="D21" s="6"/>
      <c r="E21" s="6"/>
      <c r="J21" s="1">
        <f t="shared" ca="1" si="1"/>
        <v>4.1392597385987164</v>
      </c>
      <c r="K21" s="1">
        <f t="shared" ca="1" si="0"/>
        <v>4.1782552776983879</v>
      </c>
    </row>
    <row r="22" spans="2:11" x14ac:dyDescent="0.25">
      <c r="B22" s="6">
        <v>4.1730670643784977</v>
      </c>
      <c r="C22" s="6">
        <v>4.0900568158241271</v>
      </c>
      <c r="D22" s="6"/>
      <c r="E22" s="6"/>
      <c r="J22" s="1">
        <f t="shared" ca="1" si="1"/>
        <v>3.8310224847206737</v>
      </c>
      <c r="K22" s="1">
        <f t="shared" ca="1" si="0"/>
        <v>3.8839088071286141</v>
      </c>
    </row>
    <row r="23" spans="2:11" x14ac:dyDescent="0.25">
      <c r="B23" s="6">
        <v>3.9378416665474685</v>
      </c>
      <c r="C23" s="6">
        <v>4.208902559746817</v>
      </c>
      <c r="D23" s="6"/>
      <c r="E23" s="6"/>
      <c r="J23" s="1">
        <f t="shared" ca="1" si="1"/>
        <v>4.1164569521096723</v>
      </c>
      <c r="K23" s="1">
        <f t="shared" ca="1" si="0"/>
        <v>4.193843261105914</v>
      </c>
    </row>
    <row r="24" spans="2:11" x14ac:dyDescent="0.25">
      <c r="B24" s="6">
        <v>3.5029586294527295</v>
      </c>
      <c r="C24" s="6">
        <v>4.1727608660105426</v>
      </c>
      <c r="D24" s="6"/>
      <c r="E24" s="6"/>
      <c r="J24" s="1">
        <f t="shared" ca="1" si="1"/>
        <v>4.2067754334160128</v>
      </c>
      <c r="K24" s="1">
        <f t="shared" ca="1" si="0"/>
        <v>3.8526131627071685</v>
      </c>
    </row>
    <row r="25" spans="2:11" x14ac:dyDescent="0.25">
      <c r="B25" s="6">
        <v>3.9632675812956935</v>
      </c>
      <c r="C25" s="6">
        <v>3.9916512747927304</v>
      </c>
      <c r="D25" s="6"/>
      <c r="E25" s="6"/>
      <c r="J25" s="1">
        <f t="shared" ca="1" si="1"/>
        <v>3.7961342299570631</v>
      </c>
      <c r="K25" s="1">
        <f t="shared" ca="1" si="0"/>
        <v>3.7728815953726151</v>
      </c>
    </row>
    <row r="26" spans="2:11" x14ac:dyDescent="0.25">
      <c r="B26" s="6">
        <v>4.1853340016123486</v>
      </c>
      <c r="C26" s="6">
        <v>3.9151145062539321</v>
      </c>
      <c r="D26" s="6"/>
      <c r="E26" s="6"/>
      <c r="J26" s="1">
        <f t="shared" ca="1" si="1"/>
        <v>4.038993731445597</v>
      </c>
      <c r="K26" s="1">
        <f t="shared" ca="1" si="0"/>
        <v>3.8603981982050151</v>
      </c>
    </row>
    <row r="27" spans="2:11" x14ac:dyDescent="0.25">
      <c r="B27" s="6">
        <v>3.8471759116269264</v>
      </c>
      <c r="C27" s="6">
        <v>3.8156475039933326</v>
      </c>
      <c r="D27" s="6"/>
      <c r="E27" s="6"/>
      <c r="J27" s="1">
        <f t="shared" ca="1" si="1"/>
        <v>4.0501401706697759</v>
      </c>
      <c r="K27" s="1">
        <f t="shared" ca="1" si="0"/>
        <v>3.9251743614299732</v>
      </c>
    </row>
    <row r="28" spans="2:11" x14ac:dyDescent="0.25">
      <c r="B28" s="6">
        <v>3.9777353941779947</v>
      </c>
      <c r="C28" s="6">
        <v>4.0622629322998174</v>
      </c>
      <c r="D28" s="6"/>
      <c r="E28" s="6"/>
      <c r="J28" s="1">
        <f t="shared" ca="1" si="1"/>
        <v>4.0209072143675408</v>
      </c>
      <c r="K28" s="1">
        <f t="shared" ca="1" si="0"/>
        <v>3.9007872316729797</v>
      </c>
    </row>
    <row r="29" spans="2:11" x14ac:dyDescent="0.25">
      <c r="B29" s="6">
        <v>4.6403020619758548</v>
      </c>
      <c r="C29" s="6">
        <v>4.0838024409458802</v>
      </c>
      <c r="D29" s="6"/>
      <c r="E29" s="6"/>
      <c r="J29" s="1">
        <f t="shared" ca="1" si="1"/>
        <v>3.7809192379178849</v>
      </c>
      <c r="K29" s="1">
        <f t="shared" ca="1" si="0"/>
        <v>3.3607951860356016</v>
      </c>
    </row>
    <row r="30" spans="2:11" x14ac:dyDescent="0.25">
      <c r="B30" s="6">
        <v>3.777217766049088</v>
      </c>
      <c r="C30" s="6">
        <v>4.1759275645572469</v>
      </c>
      <c r="D30" s="6"/>
      <c r="E30" s="6"/>
      <c r="J30" s="1">
        <f t="shared" ca="1" si="1"/>
        <v>3.9509692688359856</v>
      </c>
      <c r="K30" s="1">
        <f t="shared" ca="1" si="0"/>
        <v>4.3098134048990717</v>
      </c>
    </row>
    <row r="31" spans="2:11" x14ac:dyDescent="0.25">
      <c r="B31" s="6">
        <v>3.916434089511962</v>
      </c>
      <c r="C31" s="6">
        <v>4.05143730766257</v>
      </c>
      <c r="D31" s="6"/>
      <c r="E31" s="6"/>
      <c r="J31" s="1">
        <f t="shared" ca="1" si="1"/>
        <v>3.9177927850949597</v>
      </c>
      <c r="K31" s="1">
        <f t="shared" ca="1" si="0"/>
        <v>4.3435348876943474</v>
      </c>
    </row>
    <row r="32" spans="2:11" x14ac:dyDescent="0.25">
      <c r="B32" s="6">
        <v>4.0112265351304224</v>
      </c>
      <c r="C32" s="6">
        <v>4.1468223230192445</v>
      </c>
      <c r="D32" s="6"/>
      <c r="E32" s="6"/>
      <c r="J32" s="1">
        <f t="shared" ca="1" si="1"/>
        <v>4.0337222134632276</v>
      </c>
      <c r="K32" s="1">
        <f t="shared" ca="1" si="0"/>
        <v>4.0726633877600005</v>
      </c>
    </row>
    <row r="33" spans="1:11" x14ac:dyDescent="0.25">
      <c r="B33" s="6">
        <v>3.9897405107518011</v>
      </c>
      <c r="C33" s="6">
        <v>4.3226300928902379</v>
      </c>
      <c r="D33" s="6"/>
      <c r="E33" s="6"/>
      <c r="J33" s="1">
        <f t="shared" ca="1" si="1"/>
        <v>4.1025369815653479</v>
      </c>
      <c r="K33" s="1">
        <f t="shared" ca="1" si="0"/>
        <v>3.9172040384207953</v>
      </c>
    </row>
    <row r="34" spans="1:11" x14ac:dyDescent="0.25">
      <c r="B34" s="6">
        <v>4.0715408072816155</v>
      </c>
      <c r="C34" s="6">
        <v>4.305666334219695</v>
      </c>
      <c r="D34" s="6"/>
      <c r="E34" s="6"/>
      <c r="J34" s="1">
        <f t="shared" ca="1" si="1"/>
        <v>4.1884024887913096</v>
      </c>
      <c r="K34" s="1">
        <f t="shared" ca="1" si="0"/>
        <v>4.2545884607254836</v>
      </c>
    </row>
    <row r="35" spans="1:11" x14ac:dyDescent="0.25">
      <c r="B35" s="6">
        <v>3.7242712493767987</v>
      </c>
      <c r="C35" s="6">
        <v>4.0797879387952447</v>
      </c>
      <c r="D35" s="6"/>
      <c r="E35" s="6"/>
      <c r="J35" s="1">
        <f t="shared" ca="1" si="1"/>
        <v>4.0823974285745548</v>
      </c>
      <c r="K35" s="1">
        <f t="shared" ca="1" si="0"/>
        <v>4.0366953692241436</v>
      </c>
    </row>
    <row r="36" spans="1:11" x14ac:dyDescent="0.25">
      <c r="B36" s="6">
        <v>3.9353690576270419</v>
      </c>
      <c r="C36" s="6">
        <v>4.0962837877620988</v>
      </c>
      <c r="D36" s="6"/>
      <c r="E36" s="6"/>
      <c r="J36" s="1">
        <f t="shared" ca="1" si="1"/>
        <v>4.1332114142607415</v>
      </c>
      <c r="K36" s="1">
        <f t="shared" ca="1" si="0"/>
        <v>4.4121404225668126</v>
      </c>
    </row>
    <row r="37" spans="1:11" x14ac:dyDescent="0.25">
      <c r="B37" s="6">
        <v>4.0633217012012528</v>
      </c>
      <c r="C37" s="6">
        <v>3.796325973070247</v>
      </c>
      <c r="D37" s="6"/>
      <c r="E37" s="6"/>
      <c r="J37" s="1">
        <f t="shared" ca="1" si="1"/>
        <v>4.0784318667812318</v>
      </c>
      <c r="K37" s="1">
        <f t="shared" ca="1" si="0"/>
        <v>3.8311854245787735</v>
      </c>
    </row>
    <row r="38" spans="1:11" x14ac:dyDescent="0.25">
      <c r="B38" s="6">
        <v>3.6789221107870391</v>
      </c>
      <c r="C38" s="6">
        <v>4.0017685102027292</v>
      </c>
      <c r="D38" s="6"/>
      <c r="E38" s="6"/>
      <c r="J38" s="1">
        <f t="shared" ca="1" si="1"/>
        <v>4.0402370902165874</v>
      </c>
      <c r="K38" s="1">
        <f t="shared" ca="1" si="0"/>
        <v>3.5629079728889113</v>
      </c>
    </row>
    <row r="39" spans="1:11" x14ac:dyDescent="0.25">
      <c r="B39" s="6">
        <v>3.8078906087433735</v>
      </c>
      <c r="C39" s="6">
        <v>4.2309522429746886</v>
      </c>
      <c r="D39" s="6"/>
      <c r="E39" s="6"/>
      <c r="J39" s="1">
        <f t="shared" ca="1" si="1"/>
        <v>4.2087342624479565</v>
      </c>
      <c r="K39" s="1">
        <f t="shared" ca="1" si="0"/>
        <v>4.1302606498358454</v>
      </c>
    </row>
    <row r="40" spans="1:11" x14ac:dyDescent="0.25">
      <c r="B40" s="6">
        <v>4.1906870264220286</v>
      </c>
      <c r="C40" s="6">
        <v>4.1656070126855571</v>
      </c>
      <c r="D40" s="6"/>
      <c r="E40" s="6"/>
      <c r="J40" s="1">
        <f t="shared" ca="1" si="1"/>
        <v>4.0055851519858239</v>
      </c>
      <c r="K40" s="1">
        <f t="shared" ca="1" si="0"/>
        <v>4.1984483440295834</v>
      </c>
    </row>
    <row r="41" spans="1:11" x14ac:dyDescent="0.25">
      <c r="B41" s="6">
        <v>3.9474219782281761</v>
      </c>
      <c r="C41" s="6">
        <v>3.8964441145700421</v>
      </c>
      <c r="D41" s="6"/>
      <c r="E41" s="6"/>
      <c r="J41" s="1">
        <f t="shared" ca="1" si="1"/>
        <v>3.9915625809949806</v>
      </c>
      <c r="K41" s="1">
        <f t="shared" ca="1" si="0"/>
        <v>3.8921543446269955</v>
      </c>
    </row>
    <row r="42" spans="1:11" x14ac:dyDescent="0.25">
      <c r="B42" s="6">
        <v>3.9428359426241633</v>
      </c>
      <c r="C42" s="6">
        <v>4.0201831213338437</v>
      </c>
      <c r="D42" s="6"/>
      <c r="E42" s="6"/>
      <c r="J42" s="1">
        <f t="shared" ca="1" si="1"/>
        <v>4.1526974582451981</v>
      </c>
      <c r="K42" s="1">
        <f t="shared" ca="1" si="0"/>
        <v>4.1777228124591606</v>
      </c>
    </row>
    <row r="43" spans="1:11" x14ac:dyDescent="0.25">
      <c r="B43" s="3">
        <v>3.4495308325620893</v>
      </c>
      <c r="C43" s="3">
        <v>3.9014037701709192</v>
      </c>
      <c r="D43" s="6"/>
      <c r="E43" s="6"/>
      <c r="J43" s="1">
        <f t="shared" ca="1" si="1"/>
        <v>4.1146769302358255</v>
      </c>
      <c r="K43" s="1">
        <f t="shared" ca="1" si="0"/>
        <v>4.1624774813437595</v>
      </c>
    </row>
    <row r="44" spans="1:11" x14ac:dyDescent="0.25">
      <c r="A44" s="1" t="s">
        <v>7</v>
      </c>
      <c r="B44" s="14">
        <f>AVERAGE(B4:B43)</f>
        <v>3.9487255892891873</v>
      </c>
      <c r="C44" s="14">
        <f>AVERAGE(C4:C43)</f>
        <v>4.0098242891275566</v>
      </c>
      <c r="D44" s="17">
        <f>AVERAGE(B44:C44)</f>
        <v>3.9792749392083717</v>
      </c>
      <c r="E44" s="14"/>
      <c r="J44" s="1">
        <f t="shared" ca="1" si="1"/>
        <v>4.4650577171337336</v>
      </c>
      <c r="K44" s="1">
        <f t="shared" ca="1" si="0"/>
        <v>3.9580034606164816</v>
      </c>
    </row>
    <row r="45" spans="1:11" x14ac:dyDescent="0.25">
      <c r="A45" s="1" t="s">
        <v>14</v>
      </c>
      <c r="B45" s="14">
        <f>STDEV(B4:B43)</f>
        <v>0.24997479977746562</v>
      </c>
      <c r="C45" s="14">
        <f>STDEV(C4:C43)</f>
        <v>0.17909310483368399</v>
      </c>
      <c r="D45" s="17">
        <f>AVERAGE(B45:C45)</f>
        <v>0.21453395230557482</v>
      </c>
      <c r="E45" s="14"/>
      <c r="J45" s="1">
        <f t="shared" ca="1" si="1"/>
        <v>4.3002156047868842</v>
      </c>
      <c r="K45" s="1">
        <f t="shared" ca="1" si="0"/>
        <v>4.0204444609827226</v>
      </c>
    </row>
    <row r="46" spans="1:11" x14ac:dyDescent="0.25">
      <c r="A46" s="1" t="s">
        <v>15</v>
      </c>
      <c r="B46" s="1">
        <f>COUNT(B4:B43)</f>
        <v>40</v>
      </c>
      <c r="C46" s="1">
        <f>COUNT(C4:C43)</f>
        <v>40</v>
      </c>
      <c r="D46" s="35">
        <f>SUM(B46:C46)</f>
        <v>80</v>
      </c>
      <c r="E46" s="1"/>
    </row>
    <row r="48" spans="1:11" x14ac:dyDescent="0.25">
      <c r="A48" s="1"/>
      <c r="G48" s="14"/>
    </row>
    <row r="49" spans="1:11" x14ac:dyDescent="0.25">
      <c r="A49" s="55" t="s">
        <v>31</v>
      </c>
      <c r="B49" s="56"/>
      <c r="C49" s="56"/>
      <c r="D49" s="56"/>
      <c r="E49" s="56"/>
      <c r="F49" s="57"/>
      <c r="G49" s="56"/>
      <c r="H49" s="3"/>
      <c r="I49" s="3"/>
      <c r="J49" s="3"/>
    </row>
    <row r="50" spans="1:11" x14ac:dyDescent="0.25">
      <c r="A50" s="1"/>
      <c r="B50" s="14">
        <f>SUM(Data!B9:B48)</f>
        <v>157.94902357156749</v>
      </c>
      <c r="C50" s="14">
        <f>SUM(Data!C9:C48)</f>
        <v>140.17838130336719</v>
      </c>
      <c r="D50" s="14">
        <f>SUM(B50:C50)</f>
        <v>298.12740487493465</v>
      </c>
      <c r="E50" s="14"/>
      <c r="F50" s="15"/>
    </row>
    <row r="51" spans="1:11" x14ac:dyDescent="0.25">
      <c r="A51" s="1"/>
      <c r="B51" s="14">
        <f>SUMSQ(Data!B9:B48)</f>
        <v>626.13435980071711</v>
      </c>
      <c r="C51" s="14">
        <f>SUMSQ(Data!C9:C48)</f>
        <v>562.58019334345545</v>
      </c>
      <c r="D51" s="14">
        <f t="shared" ref="D51:D53" si="2">SUM(B51:C51)</f>
        <v>1188.7145531441724</v>
      </c>
      <c r="E51" s="14"/>
      <c r="F51" s="15"/>
    </row>
    <row r="52" spans="1:11" x14ac:dyDescent="0.25">
      <c r="A52" s="1"/>
      <c r="B52" s="14">
        <f>B50^2</f>
        <v>24947.894047211583</v>
      </c>
      <c r="C52" s="14">
        <f t="shared" ref="C52" si="3">C50^2</f>
        <v>19649.978584832203</v>
      </c>
      <c r="D52" s="14">
        <f t="shared" si="2"/>
        <v>44597.872632043785</v>
      </c>
      <c r="E52" s="14"/>
      <c r="F52" s="15"/>
    </row>
    <row r="53" spans="1:11" x14ac:dyDescent="0.25">
      <c r="A53" s="1"/>
      <c r="B53" s="1">
        <f>B52/Data!B52</f>
        <v>623.69735118028962</v>
      </c>
      <c r="C53" s="1">
        <f>C52/Data!C52</f>
        <v>561.4279595666344</v>
      </c>
      <c r="D53" s="14">
        <f t="shared" si="2"/>
        <v>1185.125310746924</v>
      </c>
      <c r="E53" s="1"/>
      <c r="F53" s="1"/>
    </row>
    <row r="54" spans="1:11" x14ac:dyDescent="0.25">
      <c r="A54" s="16"/>
      <c r="B54" s="15"/>
      <c r="C54" s="15"/>
      <c r="D54" s="15"/>
      <c r="E54" s="1"/>
      <c r="F54" s="1"/>
      <c r="G54" s="1"/>
    </row>
    <row r="55" spans="1:11" x14ac:dyDescent="0.25">
      <c r="A55" s="16" t="s">
        <v>10</v>
      </c>
      <c r="B55" s="14">
        <f>D50^2/Data!E52</f>
        <v>1185.0659938328429</v>
      </c>
      <c r="C55" s="15"/>
      <c r="D55" s="15"/>
      <c r="E55" s="1"/>
      <c r="F55" s="1"/>
      <c r="G55" s="1"/>
    </row>
    <row r="56" spans="1:11" x14ac:dyDescent="0.25">
      <c r="A56" s="16" t="s">
        <v>11</v>
      </c>
      <c r="B56" s="14">
        <f>D51-B55</f>
        <v>3.6485593113295636</v>
      </c>
      <c r="C56" s="15"/>
      <c r="D56" s="15"/>
      <c r="E56" s="1"/>
      <c r="F56" s="1">
        <f>Data!E52-1</f>
        <v>74</v>
      </c>
    </row>
    <row r="57" spans="1:11" x14ac:dyDescent="0.25">
      <c r="A57" s="16" t="s">
        <v>12</v>
      </c>
      <c r="B57" s="15">
        <f>D53-B55</f>
        <v>5.9316914081136929E-2</v>
      </c>
      <c r="C57" s="15"/>
      <c r="D57" s="15"/>
      <c r="E57" s="1"/>
      <c r="F57" s="1">
        <f>B59-1</f>
        <v>1</v>
      </c>
      <c r="G57">
        <f>B57/F57</f>
        <v>5.9316914081136929E-2</v>
      </c>
      <c r="H57">
        <f>G57/G58</f>
        <v>1.2064202549380756</v>
      </c>
      <c r="I57">
        <f>FDIST(H57,F57,F58)</f>
        <v>0.27565177656162043</v>
      </c>
      <c r="K57">
        <f>_xlfn.T.TEST(B4:B18,C4:C18,1,2)</f>
        <v>0.19249397622480013</v>
      </c>
    </row>
    <row r="58" spans="1:11" x14ac:dyDescent="0.25">
      <c r="A58" s="16" t="s">
        <v>13</v>
      </c>
      <c r="B58" s="15">
        <f>B56-B57</f>
        <v>3.5892423972484266</v>
      </c>
      <c r="C58" s="15">
        <f>B58/C59</f>
        <v>4.9167704071896252E-2</v>
      </c>
      <c r="D58" s="15">
        <f>SQRT(C58)</f>
        <v>0.2217379175330558</v>
      </c>
      <c r="E58" s="1"/>
      <c r="F58" s="1">
        <f>F56-F57</f>
        <v>73</v>
      </c>
      <c r="G58">
        <f>B58/F58</f>
        <v>4.9167704071896252E-2</v>
      </c>
    </row>
    <row r="59" spans="1:11" x14ac:dyDescent="0.25">
      <c r="B59">
        <f>COUNT(Data!B49:C49)</f>
        <v>2</v>
      </c>
      <c r="C59">
        <f>Data!E52-AOV!B59</f>
        <v>73</v>
      </c>
    </row>
    <row r="60" spans="1:11" ht="17.25" x14ac:dyDescent="0.25">
      <c r="G60">
        <f>SQRT(G58)</f>
        <v>0.2217379175330558</v>
      </c>
      <c r="H60" t="s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2"/>
  <sheetViews>
    <sheetView tabSelected="1" workbookViewId="0"/>
  </sheetViews>
  <sheetFormatPr defaultRowHeight="15" x14ac:dyDescent="0.25"/>
  <cols>
    <col min="1" max="1" width="13" customWidth="1"/>
    <col min="2" max="4" width="13" style="1" customWidth="1"/>
    <col min="5" max="5" width="13.85546875" style="1" customWidth="1"/>
    <col min="6" max="6" width="16.5703125" style="1" customWidth="1"/>
    <col min="7" max="7" width="15.7109375" style="1" customWidth="1"/>
    <col min="8" max="9" width="15.85546875" style="1" customWidth="1"/>
    <col min="10" max="10" width="15.7109375" customWidth="1"/>
    <col min="11" max="14" width="13" customWidth="1"/>
  </cols>
  <sheetData>
    <row r="1" spans="1:12" ht="18.75" x14ac:dyDescent="0.3">
      <c r="A1" s="13" t="s">
        <v>29</v>
      </c>
    </row>
    <row r="2" spans="1:12" ht="18.75" x14ac:dyDescent="0.3">
      <c r="A2" s="13"/>
    </row>
    <row r="3" spans="1:12" ht="18.75" x14ac:dyDescent="0.3">
      <c r="A3" s="13"/>
    </row>
    <row r="4" spans="1:12" ht="18.75" x14ac:dyDescent="0.3">
      <c r="A4" s="13"/>
    </row>
    <row r="5" spans="1:12" ht="18.75" x14ac:dyDescent="0.3">
      <c r="A5" s="11"/>
    </row>
    <row r="7" spans="1:12" x14ac:dyDescent="0.25">
      <c r="B7" s="40" t="s">
        <v>0</v>
      </c>
      <c r="C7" s="40"/>
      <c r="D7" s="49"/>
      <c r="E7" s="50"/>
      <c r="F7" s="37"/>
    </row>
    <row r="8" spans="1:12" x14ac:dyDescent="0.25">
      <c r="A8" s="10" t="s">
        <v>21</v>
      </c>
      <c r="B8" s="28" t="s">
        <v>1</v>
      </c>
      <c r="C8" s="28" t="s">
        <v>2</v>
      </c>
      <c r="D8" s="24"/>
      <c r="E8" s="24"/>
      <c r="F8" s="24"/>
      <c r="G8" s="24"/>
      <c r="H8" s="24"/>
      <c r="I8" s="24"/>
      <c r="J8" s="27"/>
    </row>
    <row r="9" spans="1:12" x14ac:dyDescent="0.25">
      <c r="A9" s="1">
        <v>1</v>
      </c>
      <c r="B9" s="38">
        <v>4.2865240319135811</v>
      </c>
      <c r="C9" s="38">
        <v>3.9134900210847974</v>
      </c>
      <c r="D9" s="41"/>
      <c r="E9" s="41"/>
      <c r="F9" s="30"/>
      <c r="G9" s="29"/>
      <c r="H9" s="29"/>
      <c r="I9" s="26"/>
      <c r="J9" s="24"/>
      <c r="L9" s="51"/>
    </row>
    <row r="10" spans="1:12" x14ac:dyDescent="0.25">
      <c r="A10" s="1">
        <v>2</v>
      </c>
      <c r="B10" s="38">
        <v>3.9559613302489978</v>
      </c>
      <c r="C10" s="38">
        <v>3.7530552759284044</v>
      </c>
      <c r="D10" s="41"/>
      <c r="E10" s="41"/>
      <c r="F10" s="31"/>
      <c r="G10" s="25"/>
      <c r="H10" s="25"/>
      <c r="I10" s="25"/>
      <c r="J10" s="24"/>
      <c r="L10" s="51"/>
    </row>
    <row r="11" spans="1:12" x14ac:dyDescent="0.25">
      <c r="A11" s="1">
        <v>3</v>
      </c>
      <c r="B11" s="38">
        <v>3.7495577858629034</v>
      </c>
      <c r="C11" s="38">
        <v>4.123322399189469</v>
      </c>
      <c r="D11" s="41"/>
      <c r="E11" s="41"/>
      <c r="F11" s="31"/>
      <c r="G11" s="25"/>
      <c r="H11" s="25"/>
      <c r="I11" s="24"/>
      <c r="J11" s="25"/>
      <c r="L11" s="51"/>
    </row>
    <row r="12" spans="1:12" x14ac:dyDescent="0.25">
      <c r="A12" s="1">
        <v>4</v>
      </c>
      <c r="B12" s="38">
        <v>3.907387983045433</v>
      </c>
      <c r="C12" s="38">
        <v>4.2409272925835877</v>
      </c>
      <c r="D12" s="41"/>
      <c r="E12" s="41"/>
      <c r="F12" s="5" t="s">
        <v>19</v>
      </c>
      <c r="J12" s="8"/>
      <c r="L12" s="51"/>
    </row>
    <row r="13" spans="1:12" x14ac:dyDescent="0.25">
      <c r="A13" s="1">
        <v>5</v>
      </c>
      <c r="B13" s="38">
        <v>4.1956277264062196</v>
      </c>
      <c r="C13" s="38">
        <v>3.741747418152392</v>
      </c>
      <c r="D13" s="41"/>
      <c r="E13" s="41"/>
      <c r="F13"/>
      <c r="J13" s="8"/>
      <c r="L13" s="51"/>
    </row>
    <row r="14" spans="1:12" x14ac:dyDescent="0.25">
      <c r="A14" s="1">
        <v>6</v>
      </c>
      <c r="B14" s="38">
        <v>4.1473914486022565</v>
      </c>
      <c r="C14" s="38">
        <v>3.9650704471667493</v>
      </c>
      <c r="D14" s="41"/>
      <c r="E14" s="41"/>
      <c r="F14" s="34" t="s">
        <v>20</v>
      </c>
      <c r="G14" s="45">
        <v>0.13400000000000001</v>
      </c>
      <c r="H14" s="19"/>
      <c r="J14" s="8"/>
      <c r="L14" s="51"/>
    </row>
    <row r="15" spans="1:12" x14ac:dyDescent="0.25">
      <c r="A15" s="1">
        <v>7</v>
      </c>
      <c r="B15" s="38">
        <v>3.5760595669305926</v>
      </c>
      <c r="C15" s="38">
        <v>3.8195528364067735</v>
      </c>
      <c r="D15" s="41"/>
      <c r="E15" s="41"/>
      <c r="F15" s="8"/>
      <c r="G15" s="8"/>
      <c r="I15" s="23"/>
      <c r="J15" s="8"/>
      <c r="L15" s="51"/>
    </row>
    <row r="16" spans="1:12" x14ac:dyDescent="0.25">
      <c r="A16" s="1">
        <v>8</v>
      </c>
      <c r="B16" s="38">
        <v>3.85553052793116</v>
      </c>
      <c r="C16" s="38">
        <v>3.6532751382229747</v>
      </c>
      <c r="D16" s="41"/>
      <c r="E16" s="41"/>
      <c r="J16" s="1"/>
      <c r="L16" s="51"/>
    </row>
    <row r="17" spans="1:12" x14ac:dyDescent="0.25">
      <c r="A17" s="1">
        <v>9</v>
      </c>
      <c r="B17" s="38">
        <v>4.081580137436875</v>
      </c>
      <c r="C17" s="38">
        <v>3.6706673128512826</v>
      </c>
      <c r="D17" s="41"/>
      <c r="E17" s="41"/>
      <c r="F17" s="5" t="s">
        <v>28</v>
      </c>
      <c r="J17" s="1"/>
      <c r="L17" s="51"/>
    </row>
    <row r="18" spans="1:12" x14ac:dyDescent="0.25">
      <c r="A18" s="1">
        <v>10</v>
      </c>
      <c r="B18" s="38">
        <v>3.8177622088819989</v>
      </c>
      <c r="C18" s="38">
        <v>3.8922926261308777</v>
      </c>
      <c r="D18" s="41"/>
      <c r="E18" s="41"/>
      <c r="F18" s="24"/>
      <c r="G18" s="24"/>
      <c r="I18" s="24"/>
      <c r="J18" s="24"/>
      <c r="L18" s="51"/>
    </row>
    <row r="19" spans="1:12" x14ac:dyDescent="0.25">
      <c r="A19" s="1">
        <v>11</v>
      </c>
      <c r="B19" s="38">
        <v>3.7960524007169378</v>
      </c>
      <c r="C19" s="38">
        <v>4.1038865465324479</v>
      </c>
      <c r="D19" s="41"/>
      <c r="E19" s="41"/>
      <c r="F19" s="19" t="s">
        <v>18</v>
      </c>
      <c r="G19" s="18">
        <f>IF(AOV!I57&lt;0.001,0.001,AOV!I57)</f>
        <v>0.27565177656162043</v>
      </c>
      <c r="I19" s="26"/>
      <c r="J19" s="26"/>
      <c r="L19" s="51"/>
    </row>
    <row r="20" spans="1:12" x14ac:dyDescent="0.25">
      <c r="A20" s="1">
        <v>12</v>
      </c>
      <c r="B20" s="38">
        <v>4.105836833983818</v>
      </c>
      <c r="C20" s="38">
        <v>4.1225704988178267</v>
      </c>
      <c r="D20" s="41"/>
      <c r="E20" s="41"/>
      <c r="F20" s="36" t="s">
        <v>22</v>
      </c>
      <c r="G20" s="18">
        <f>IF(_xlfn.T.TEST(B9:B48,C9:C48,1,2)&lt;0.001,0.001,(_xlfn.T.TEST(B9:B48,C9:C48,1,2)))</f>
        <v>0.13782588828119782</v>
      </c>
      <c r="I20" s="23"/>
      <c r="J20" s="8"/>
      <c r="L20" s="51"/>
    </row>
    <row r="21" spans="1:12" x14ac:dyDescent="0.25">
      <c r="A21" s="1">
        <v>13</v>
      </c>
      <c r="B21" s="38">
        <v>3.8614525711628649</v>
      </c>
      <c r="C21" s="38">
        <v>3.8713919073496172</v>
      </c>
      <c r="D21" s="41"/>
      <c r="E21" s="41"/>
      <c r="F21" s="32"/>
      <c r="I21"/>
      <c r="L21" s="51"/>
    </row>
    <row r="22" spans="1:12" x14ac:dyDescent="0.25">
      <c r="A22" s="1">
        <v>14</v>
      </c>
      <c r="B22" s="38">
        <v>4.1635020005818495</v>
      </c>
      <c r="C22" s="38">
        <v>3.7804289463733216</v>
      </c>
      <c r="D22" s="41"/>
      <c r="E22" s="41"/>
      <c r="F22" s="32"/>
      <c r="G22" s="8"/>
      <c r="L22" s="51"/>
    </row>
    <row r="23" spans="1:12" x14ac:dyDescent="0.25">
      <c r="A23" s="1">
        <v>15</v>
      </c>
      <c r="B23" s="38">
        <v>4.4385317255191765</v>
      </c>
      <c r="C23" s="38">
        <v>4.2458699954690564</v>
      </c>
      <c r="D23" s="41"/>
      <c r="E23" s="41"/>
      <c r="F23" s="32"/>
      <c r="G23" s="8"/>
      <c r="L23" s="51"/>
    </row>
    <row r="24" spans="1:12" x14ac:dyDescent="0.25">
      <c r="A24" s="1">
        <v>16</v>
      </c>
      <c r="B24" s="38">
        <v>4.0623759414860539</v>
      </c>
      <c r="C24" s="38">
        <v>3.8480634364297557</v>
      </c>
      <c r="D24" s="41"/>
      <c r="E24" s="41"/>
      <c r="F24" s="32"/>
      <c r="G24" s="8"/>
      <c r="L24" s="51"/>
    </row>
    <row r="25" spans="1:12" x14ac:dyDescent="0.25">
      <c r="A25" s="1">
        <v>17</v>
      </c>
      <c r="B25" s="38">
        <v>3.3828326206209103</v>
      </c>
      <c r="C25" s="38">
        <v>4.2100944986867663</v>
      </c>
      <c r="D25" s="41"/>
      <c r="E25" s="41"/>
      <c r="F25" s="32"/>
      <c r="G25" s="8"/>
      <c r="L25" s="51"/>
    </row>
    <row r="26" spans="1:12" x14ac:dyDescent="0.25">
      <c r="A26" s="1">
        <v>18</v>
      </c>
      <c r="B26" s="38">
        <v>3.8309642028714892</v>
      </c>
      <c r="C26" s="38">
        <v>3.9058259739445793</v>
      </c>
      <c r="D26" s="41"/>
      <c r="E26" s="41"/>
      <c r="F26" s="32"/>
      <c r="G26" s="8"/>
      <c r="L26" s="51"/>
    </row>
    <row r="27" spans="1:12" x14ac:dyDescent="0.25">
      <c r="A27" s="1">
        <v>19</v>
      </c>
      <c r="B27" s="38">
        <v>4.1730670643784977</v>
      </c>
      <c r="C27" s="38">
        <v>4.0900568158241271</v>
      </c>
      <c r="D27" s="41"/>
      <c r="E27" s="41"/>
      <c r="F27" s="32"/>
      <c r="G27" s="8"/>
      <c r="L27" s="51"/>
    </row>
    <row r="28" spans="1:12" x14ac:dyDescent="0.25">
      <c r="A28" s="1">
        <v>20</v>
      </c>
      <c r="B28" s="38">
        <v>3.9378416665474685</v>
      </c>
      <c r="C28" s="38">
        <v>4.208902559746817</v>
      </c>
      <c r="D28" s="41"/>
      <c r="E28" s="41"/>
      <c r="F28" s="32"/>
      <c r="G28" s="8"/>
      <c r="L28" s="51"/>
    </row>
    <row r="29" spans="1:12" x14ac:dyDescent="0.25">
      <c r="A29" s="1">
        <v>21</v>
      </c>
      <c r="B29" s="38">
        <v>3.5029586294527295</v>
      </c>
      <c r="C29" s="38">
        <v>4.1727608660105426</v>
      </c>
      <c r="D29" s="41"/>
      <c r="E29" s="41"/>
      <c r="F29" s="32"/>
      <c r="G29" s="8"/>
      <c r="L29" s="51"/>
    </row>
    <row r="30" spans="1:12" x14ac:dyDescent="0.25">
      <c r="A30" s="1">
        <v>22</v>
      </c>
      <c r="B30" s="38">
        <v>3.9632675812956935</v>
      </c>
      <c r="C30" s="38">
        <v>3.9916512747927304</v>
      </c>
      <c r="D30" s="41"/>
      <c r="E30" s="41"/>
      <c r="F30" s="32"/>
      <c r="G30" s="8"/>
      <c r="L30" s="51"/>
    </row>
    <row r="31" spans="1:12" x14ac:dyDescent="0.25">
      <c r="A31" s="1">
        <v>23</v>
      </c>
      <c r="B31" s="38">
        <v>4.1853340016123486</v>
      </c>
      <c r="C31" s="38">
        <v>3.9151145062539321</v>
      </c>
      <c r="D31" s="41"/>
      <c r="E31" s="41"/>
      <c r="F31" s="32"/>
      <c r="G31" s="8"/>
      <c r="L31" s="51"/>
    </row>
    <row r="32" spans="1:12" x14ac:dyDescent="0.25">
      <c r="A32" s="1">
        <v>24</v>
      </c>
      <c r="B32" s="38">
        <v>3.8471759116269264</v>
      </c>
      <c r="C32" s="38">
        <v>3.8156475039933326</v>
      </c>
      <c r="D32" s="41"/>
      <c r="E32" s="41"/>
      <c r="F32" s="32"/>
      <c r="G32" s="8"/>
      <c r="L32" s="51"/>
    </row>
    <row r="33" spans="1:12" x14ac:dyDescent="0.25">
      <c r="A33" s="1">
        <v>25</v>
      </c>
      <c r="B33" s="38">
        <v>3.9777353941779947</v>
      </c>
      <c r="C33" s="38">
        <v>4.0622629322998174</v>
      </c>
      <c r="D33" s="41"/>
      <c r="E33" s="41"/>
      <c r="F33" s="32"/>
      <c r="G33" s="8"/>
      <c r="L33" s="51"/>
    </row>
    <row r="34" spans="1:12" x14ac:dyDescent="0.25">
      <c r="A34" s="1">
        <v>26</v>
      </c>
      <c r="B34" s="38">
        <v>4.6403020619758548</v>
      </c>
      <c r="C34" s="38">
        <v>4.0838024409458802</v>
      </c>
      <c r="D34" s="41"/>
      <c r="E34" s="41"/>
      <c r="F34" s="32"/>
      <c r="G34" s="8"/>
      <c r="L34" s="51"/>
    </row>
    <row r="35" spans="1:12" x14ac:dyDescent="0.25">
      <c r="A35" s="1">
        <v>27</v>
      </c>
      <c r="B35" s="38">
        <v>3.777217766049088</v>
      </c>
      <c r="C35" s="38">
        <v>4.1759275645572469</v>
      </c>
      <c r="D35" s="41"/>
      <c r="E35" s="41"/>
      <c r="F35" s="32"/>
      <c r="G35" s="8"/>
      <c r="L35" s="51"/>
    </row>
    <row r="36" spans="1:12" x14ac:dyDescent="0.25">
      <c r="A36" s="1">
        <v>28</v>
      </c>
      <c r="B36" s="38">
        <v>3.916434089511962</v>
      </c>
      <c r="C36" s="38">
        <v>4.05143730766257</v>
      </c>
      <c r="D36" s="41"/>
      <c r="E36" s="41"/>
      <c r="F36" s="32"/>
      <c r="G36" s="8"/>
      <c r="L36" s="51"/>
    </row>
    <row r="37" spans="1:12" x14ac:dyDescent="0.25">
      <c r="A37" s="1">
        <v>29</v>
      </c>
      <c r="B37" s="38">
        <v>4.0112265351304224</v>
      </c>
      <c r="C37" s="38">
        <v>4.1468223230192445</v>
      </c>
      <c r="D37" s="41"/>
      <c r="E37" s="41"/>
      <c r="F37" s="32"/>
      <c r="G37" s="8"/>
      <c r="L37" s="51"/>
    </row>
    <row r="38" spans="1:12" x14ac:dyDescent="0.25">
      <c r="A38" s="1">
        <v>30</v>
      </c>
      <c r="B38" s="38">
        <v>3.9897405107518011</v>
      </c>
      <c r="C38" s="38">
        <v>4.3226300928902379</v>
      </c>
      <c r="D38" s="41"/>
      <c r="E38" s="41"/>
      <c r="F38" s="32"/>
      <c r="G38" s="8"/>
      <c r="L38" s="51"/>
    </row>
    <row r="39" spans="1:12" x14ac:dyDescent="0.25">
      <c r="A39" s="1">
        <v>31</v>
      </c>
      <c r="B39" s="38">
        <v>4.0715408072816155</v>
      </c>
      <c r="C39" s="38">
        <v>4.305666334219695</v>
      </c>
      <c r="D39" s="41"/>
      <c r="E39" s="41"/>
      <c r="F39" s="32"/>
      <c r="G39" s="8"/>
      <c r="L39" s="51"/>
    </row>
    <row r="40" spans="1:12" x14ac:dyDescent="0.25">
      <c r="A40" s="1">
        <v>32</v>
      </c>
      <c r="B40" s="38">
        <v>3.7242712493767987</v>
      </c>
      <c r="C40" s="38">
        <v>4.0797879387952447</v>
      </c>
      <c r="D40" s="41"/>
      <c r="E40" s="41"/>
      <c r="F40" s="32"/>
      <c r="G40" s="8"/>
      <c r="L40" s="51"/>
    </row>
    <row r="41" spans="1:12" x14ac:dyDescent="0.25">
      <c r="A41" s="1">
        <v>33</v>
      </c>
      <c r="B41" s="38">
        <v>3.9353690576270419</v>
      </c>
      <c r="C41" s="38">
        <v>4.0962837877620988</v>
      </c>
      <c r="D41" s="41"/>
      <c r="E41" s="41"/>
      <c r="F41" s="32"/>
      <c r="G41" s="8"/>
      <c r="L41" s="51"/>
    </row>
    <row r="42" spans="1:12" x14ac:dyDescent="0.25">
      <c r="A42" s="1">
        <v>34</v>
      </c>
      <c r="B42" s="38">
        <v>4.0633217012012528</v>
      </c>
      <c r="C42" s="38">
        <v>3.796325973070247</v>
      </c>
      <c r="D42" s="41"/>
      <c r="E42" s="41"/>
      <c r="F42" s="32"/>
      <c r="G42" s="8"/>
      <c r="L42" s="51"/>
    </row>
    <row r="43" spans="1:12" x14ac:dyDescent="0.25">
      <c r="A43" s="1">
        <v>35</v>
      </c>
      <c r="B43" s="38">
        <v>3.6789221107870391</v>
      </c>
      <c r="C43" s="38">
        <v>4.0017685102027292</v>
      </c>
      <c r="D43" s="41"/>
      <c r="E43" s="41"/>
      <c r="F43" s="32"/>
      <c r="G43" s="8"/>
      <c r="L43" s="51"/>
    </row>
    <row r="44" spans="1:12" x14ac:dyDescent="0.25">
      <c r="A44" s="1">
        <v>36</v>
      </c>
      <c r="B44" s="38">
        <v>3.8078906087433735</v>
      </c>
      <c r="C44" s="38"/>
      <c r="D44" s="41"/>
      <c r="E44" s="41"/>
      <c r="F44" s="32"/>
      <c r="G44" s="8"/>
      <c r="L44" s="51"/>
    </row>
    <row r="45" spans="1:12" x14ac:dyDescent="0.25">
      <c r="A45" s="1">
        <v>37</v>
      </c>
      <c r="B45" s="38">
        <v>4.1906870264220286</v>
      </c>
      <c r="C45" s="38"/>
      <c r="D45" s="41"/>
      <c r="E45" s="41"/>
      <c r="F45" s="32"/>
      <c r="G45" s="8"/>
      <c r="L45" s="51"/>
    </row>
    <row r="46" spans="1:12" x14ac:dyDescent="0.25">
      <c r="A46" s="1">
        <v>38</v>
      </c>
      <c r="B46" s="38">
        <v>3.9474219782281761</v>
      </c>
      <c r="C46" s="38"/>
      <c r="D46" s="41"/>
      <c r="E46" s="41"/>
      <c r="F46" s="32"/>
      <c r="G46" s="8"/>
    </row>
    <row r="47" spans="1:12" x14ac:dyDescent="0.25">
      <c r="A47" s="1">
        <v>39</v>
      </c>
      <c r="B47" s="38">
        <v>3.9428359426241633</v>
      </c>
      <c r="C47" s="38"/>
      <c r="D47" s="41"/>
      <c r="E47" s="41"/>
      <c r="F47" s="32"/>
      <c r="G47" s="8"/>
    </row>
    <row r="48" spans="1:12" x14ac:dyDescent="0.25">
      <c r="A48" s="1">
        <v>40</v>
      </c>
      <c r="B48" s="39">
        <v>3.4495308325620893</v>
      </c>
      <c r="C48" s="39"/>
      <c r="D48" s="41"/>
      <c r="E48" s="41"/>
      <c r="F48" s="32"/>
      <c r="G48" s="8"/>
    </row>
    <row r="49" spans="1:14" x14ac:dyDescent="0.25">
      <c r="A49" s="23" t="s">
        <v>24</v>
      </c>
      <c r="B49" s="38">
        <f>AVERAGE(B9:B48)</f>
        <v>3.9487255892891873</v>
      </c>
      <c r="C49" s="38">
        <f>AVERAGE(C9:C48)</f>
        <v>4.0050966086676336</v>
      </c>
      <c r="D49" s="8"/>
      <c r="E49" s="41"/>
      <c r="F49" s="33"/>
      <c r="G49" s="8"/>
      <c r="H49" s="8"/>
      <c r="I49" s="8"/>
      <c r="J49" s="23"/>
    </row>
    <row r="50" spans="1:14" x14ac:dyDescent="0.25">
      <c r="A50" s="43" t="s">
        <v>23</v>
      </c>
      <c r="B50" s="42">
        <f>AVERAGE(B49:C49)</f>
        <v>3.9769110989784107</v>
      </c>
      <c r="D50" s="41"/>
      <c r="E50" s="41"/>
      <c r="F50" s="8"/>
      <c r="G50" s="8"/>
      <c r="H50" s="8"/>
      <c r="I50" s="8"/>
      <c r="J50" s="23"/>
    </row>
    <row r="51" spans="1:14" x14ac:dyDescent="0.25">
      <c r="B51" s="42">
        <f>B49-C49</f>
        <v>-5.6371019378446352E-2</v>
      </c>
    </row>
    <row r="52" spans="1:14" x14ac:dyDescent="0.25">
      <c r="B52" s="1">
        <f>COUNT(B9:B48)</f>
        <v>40</v>
      </c>
      <c r="C52" s="1">
        <f>COUNT(C9:C48)</f>
        <v>35</v>
      </c>
      <c r="E52" s="1">
        <f>COUNT(B9:C48)</f>
        <v>75</v>
      </c>
    </row>
    <row r="54" spans="1:14" x14ac:dyDescent="0.25">
      <c r="G54" s="24"/>
      <c r="H54" s="24"/>
    </row>
    <row r="55" spans="1:14" x14ac:dyDescent="0.25">
      <c r="A55" s="24"/>
      <c r="B55" s="25"/>
      <c r="C55" s="25"/>
      <c r="D55" s="25"/>
      <c r="E55" s="25"/>
      <c r="F55" s="25"/>
      <c r="G55" s="25"/>
      <c r="H55" s="25"/>
    </row>
    <row r="63" spans="1:14" x14ac:dyDescent="0.25">
      <c r="N63" s="1"/>
    </row>
    <row r="64" spans="1:14" x14ac:dyDescent="0.25">
      <c r="N64" s="1"/>
    </row>
    <row r="65" spans="1:14" x14ac:dyDescent="0.25">
      <c r="N65" s="24"/>
    </row>
    <row r="66" spans="1:14" x14ac:dyDescent="0.25">
      <c r="N66" s="26"/>
    </row>
    <row r="67" spans="1:14" x14ac:dyDescent="0.25">
      <c r="A67" s="24"/>
      <c r="B67" s="25"/>
      <c r="C67" s="25"/>
      <c r="D67" s="25"/>
      <c r="E67" s="25"/>
      <c r="F67" s="25"/>
      <c r="G67" s="25"/>
      <c r="H67" s="25"/>
      <c r="J67" s="24"/>
      <c r="L67" s="25"/>
      <c r="M67" s="26"/>
      <c r="N67" s="26"/>
    </row>
    <row r="68" spans="1:14" x14ac:dyDescent="0.25">
      <c r="A68" s="24"/>
      <c r="B68" s="25"/>
      <c r="C68" s="25"/>
      <c r="D68" s="25"/>
      <c r="E68" s="25"/>
      <c r="F68" s="25"/>
      <c r="G68" s="25"/>
      <c r="H68" s="25"/>
      <c r="J68" s="24"/>
      <c r="L68" s="25"/>
      <c r="M68" s="25"/>
      <c r="N68" s="26"/>
    </row>
    <row r="69" spans="1:14" x14ac:dyDescent="0.25">
      <c r="A69" s="24"/>
      <c r="B69" s="25"/>
      <c r="C69" s="25"/>
      <c r="D69" s="25"/>
      <c r="E69" s="25"/>
      <c r="F69" s="25"/>
      <c r="G69" s="25"/>
      <c r="H69" s="25"/>
      <c r="J69" s="24"/>
      <c r="L69" s="25"/>
      <c r="M69" s="25"/>
      <c r="N69" s="25"/>
    </row>
    <row r="71" spans="1:14" x14ac:dyDescent="0.25">
      <c r="A71" s="19"/>
      <c r="B71" s="8"/>
    </row>
    <row r="72" spans="1:14" x14ac:dyDescent="0.25">
      <c r="A72" s="6"/>
      <c r="B72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80"/>
  <sheetViews>
    <sheetView workbookViewId="0"/>
  </sheetViews>
  <sheetFormatPr defaultRowHeight="15" x14ac:dyDescent="0.25"/>
  <cols>
    <col min="1" max="2" width="9.140625" style="1"/>
  </cols>
  <sheetData>
    <row r="1" spans="1:4" x14ac:dyDescent="0.25">
      <c r="A1" s="1">
        <v>1</v>
      </c>
      <c r="B1" s="1">
        <v>4.2865240319135811</v>
      </c>
      <c r="D1" s="9">
        <f>Data!E52</f>
        <v>75</v>
      </c>
    </row>
    <row r="2" spans="1:4" x14ac:dyDescent="0.25">
      <c r="A2" s="1">
        <v>2</v>
      </c>
      <c r="B2" s="1">
        <v>3.9559613302489978</v>
      </c>
    </row>
    <row r="3" spans="1:4" x14ac:dyDescent="0.25">
      <c r="A3" s="1">
        <v>3</v>
      </c>
      <c r="B3" s="1">
        <v>3.7495577858629034</v>
      </c>
    </row>
    <row r="4" spans="1:4" x14ac:dyDescent="0.25">
      <c r="A4" s="1">
        <v>4</v>
      </c>
      <c r="B4" s="1">
        <v>3.907387983045433</v>
      </c>
    </row>
    <row r="5" spans="1:4" x14ac:dyDescent="0.25">
      <c r="A5" s="1">
        <v>5</v>
      </c>
      <c r="B5" s="1">
        <v>4.1956277264062196</v>
      </c>
    </row>
    <row r="6" spans="1:4" x14ac:dyDescent="0.25">
      <c r="A6" s="1">
        <v>6</v>
      </c>
      <c r="B6" s="1">
        <v>4.1473914486022565</v>
      </c>
    </row>
    <row r="7" spans="1:4" x14ac:dyDescent="0.25">
      <c r="A7" s="1">
        <v>7</v>
      </c>
      <c r="B7" s="1">
        <v>3.5760595669305926</v>
      </c>
    </row>
    <row r="8" spans="1:4" x14ac:dyDescent="0.25">
      <c r="A8" s="1">
        <v>8</v>
      </c>
      <c r="B8" s="1">
        <v>3.85553052793116</v>
      </c>
    </row>
    <row r="9" spans="1:4" x14ac:dyDescent="0.25">
      <c r="A9" s="1">
        <v>9</v>
      </c>
      <c r="B9" s="1">
        <v>4.081580137436875</v>
      </c>
    </row>
    <row r="10" spans="1:4" x14ac:dyDescent="0.25">
      <c r="A10" s="1">
        <v>10</v>
      </c>
      <c r="B10" s="1">
        <v>3.8177622088819989</v>
      </c>
    </row>
    <row r="11" spans="1:4" x14ac:dyDescent="0.25">
      <c r="A11" s="1">
        <v>11</v>
      </c>
      <c r="B11" s="1">
        <v>3.7960524007169378</v>
      </c>
    </row>
    <row r="12" spans="1:4" x14ac:dyDescent="0.25">
      <c r="A12" s="1">
        <v>12</v>
      </c>
      <c r="B12" s="1">
        <v>4.105836833983818</v>
      </c>
    </row>
    <row r="13" spans="1:4" x14ac:dyDescent="0.25">
      <c r="A13" s="1">
        <v>13</v>
      </c>
      <c r="B13" s="1">
        <v>3.8614525711628649</v>
      </c>
    </row>
    <row r="14" spans="1:4" x14ac:dyDescent="0.25">
      <c r="A14" s="1">
        <v>14</v>
      </c>
      <c r="B14" s="1">
        <v>4.1635020005818495</v>
      </c>
    </row>
    <row r="15" spans="1:4" x14ac:dyDescent="0.25">
      <c r="A15" s="1">
        <v>15</v>
      </c>
      <c r="B15" s="1">
        <v>4.4385317255191765</v>
      </c>
    </row>
    <row r="16" spans="1:4" x14ac:dyDescent="0.25">
      <c r="A16" s="1">
        <v>16</v>
      </c>
      <c r="B16" s="1">
        <v>4.0623759414860539</v>
      </c>
    </row>
    <row r="17" spans="1:2" x14ac:dyDescent="0.25">
      <c r="A17" s="1">
        <v>17</v>
      </c>
      <c r="B17" s="1">
        <v>3.3828326206209103</v>
      </c>
    </row>
    <row r="18" spans="1:2" x14ac:dyDescent="0.25">
      <c r="A18" s="1">
        <v>18</v>
      </c>
      <c r="B18" s="1">
        <v>3.8309642028714892</v>
      </c>
    </row>
    <row r="19" spans="1:2" x14ac:dyDescent="0.25">
      <c r="A19" s="1">
        <v>19</v>
      </c>
      <c r="B19" s="1">
        <v>4.1730670643784977</v>
      </c>
    </row>
    <row r="20" spans="1:2" x14ac:dyDescent="0.25">
      <c r="A20" s="1">
        <v>20</v>
      </c>
      <c r="B20" s="1">
        <v>3.9378416665474685</v>
      </c>
    </row>
    <row r="21" spans="1:2" x14ac:dyDescent="0.25">
      <c r="A21" s="1">
        <v>21</v>
      </c>
      <c r="B21" s="1">
        <v>3.5029586294527295</v>
      </c>
    </row>
    <row r="22" spans="1:2" x14ac:dyDescent="0.25">
      <c r="A22" s="1">
        <v>22</v>
      </c>
      <c r="B22" s="1">
        <v>3.9632675812956935</v>
      </c>
    </row>
    <row r="23" spans="1:2" x14ac:dyDescent="0.25">
      <c r="A23" s="1">
        <v>23</v>
      </c>
      <c r="B23" s="1">
        <v>4.1853340016123486</v>
      </c>
    </row>
    <row r="24" spans="1:2" x14ac:dyDescent="0.25">
      <c r="A24" s="1">
        <v>24</v>
      </c>
      <c r="B24" s="1">
        <v>3.8471759116269264</v>
      </c>
    </row>
    <row r="25" spans="1:2" x14ac:dyDescent="0.25">
      <c r="A25" s="1">
        <v>25</v>
      </c>
      <c r="B25" s="1">
        <v>3.9777353941779947</v>
      </c>
    </row>
    <row r="26" spans="1:2" x14ac:dyDescent="0.25">
      <c r="A26" s="1">
        <v>26</v>
      </c>
      <c r="B26" s="1">
        <v>4.6403020619758548</v>
      </c>
    </row>
    <row r="27" spans="1:2" x14ac:dyDescent="0.25">
      <c r="A27" s="1">
        <v>27</v>
      </c>
      <c r="B27" s="1">
        <v>3.777217766049088</v>
      </c>
    </row>
    <row r="28" spans="1:2" x14ac:dyDescent="0.25">
      <c r="A28" s="1">
        <v>28</v>
      </c>
      <c r="B28" s="1">
        <v>3.916434089511962</v>
      </c>
    </row>
    <row r="29" spans="1:2" x14ac:dyDescent="0.25">
      <c r="A29" s="1">
        <v>29</v>
      </c>
      <c r="B29" s="1">
        <v>4.0112265351304224</v>
      </c>
    </row>
    <row r="30" spans="1:2" x14ac:dyDescent="0.25">
      <c r="A30" s="1">
        <v>30</v>
      </c>
      <c r="B30" s="1">
        <v>3.9897405107518011</v>
      </c>
    </row>
    <row r="31" spans="1:2" x14ac:dyDescent="0.25">
      <c r="A31" s="1">
        <v>31</v>
      </c>
      <c r="B31" s="1">
        <v>4.0715408072816155</v>
      </c>
    </row>
    <row r="32" spans="1:2" x14ac:dyDescent="0.25">
      <c r="A32" s="1">
        <v>32</v>
      </c>
      <c r="B32" s="1">
        <v>3.7242712493767987</v>
      </c>
    </row>
    <row r="33" spans="1:2" x14ac:dyDescent="0.25">
      <c r="A33" s="1">
        <v>33</v>
      </c>
      <c r="B33" s="1">
        <v>3.9353690576270419</v>
      </c>
    </row>
    <row r="34" spans="1:2" x14ac:dyDescent="0.25">
      <c r="A34" s="1">
        <v>34</v>
      </c>
      <c r="B34" s="1">
        <v>4.0633217012012528</v>
      </c>
    </row>
    <row r="35" spans="1:2" x14ac:dyDescent="0.25">
      <c r="A35" s="1">
        <v>35</v>
      </c>
      <c r="B35" s="1">
        <v>3.6789221107870391</v>
      </c>
    </row>
    <row r="36" spans="1:2" x14ac:dyDescent="0.25">
      <c r="A36" s="1">
        <v>36</v>
      </c>
      <c r="B36" s="1">
        <v>3.8078906087433735</v>
      </c>
    </row>
    <row r="37" spans="1:2" x14ac:dyDescent="0.25">
      <c r="A37" s="1">
        <v>37</v>
      </c>
      <c r="B37" s="1">
        <v>4.1906870264220286</v>
      </c>
    </row>
    <row r="38" spans="1:2" x14ac:dyDescent="0.25">
      <c r="A38" s="1">
        <v>38</v>
      </c>
      <c r="B38" s="1">
        <v>3.9474219782281761</v>
      </c>
    </row>
    <row r="39" spans="1:2" x14ac:dyDescent="0.25">
      <c r="A39" s="1">
        <v>39</v>
      </c>
      <c r="B39" s="1">
        <v>3.9428359426241633</v>
      </c>
    </row>
    <row r="40" spans="1:2" x14ac:dyDescent="0.25">
      <c r="A40" s="1">
        <v>40</v>
      </c>
      <c r="B40" s="1">
        <v>3.4495308325620893</v>
      </c>
    </row>
    <row r="41" spans="1:2" x14ac:dyDescent="0.25">
      <c r="A41" s="1">
        <v>41</v>
      </c>
      <c r="B41" s="1">
        <v>3.9134900210847974</v>
      </c>
    </row>
    <row r="42" spans="1:2" x14ac:dyDescent="0.25">
      <c r="A42" s="1">
        <v>42</v>
      </c>
      <c r="B42" s="1">
        <v>3.7530552759284044</v>
      </c>
    </row>
    <row r="43" spans="1:2" x14ac:dyDescent="0.25">
      <c r="A43" s="1">
        <v>43</v>
      </c>
      <c r="B43" s="1">
        <v>4.123322399189469</v>
      </c>
    </row>
    <row r="44" spans="1:2" x14ac:dyDescent="0.25">
      <c r="A44" s="1">
        <v>44</v>
      </c>
      <c r="B44" s="1">
        <v>4.2409272925835877</v>
      </c>
    </row>
    <row r="45" spans="1:2" x14ac:dyDescent="0.25">
      <c r="A45" s="1">
        <v>45</v>
      </c>
      <c r="B45" s="1">
        <v>3.741747418152392</v>
      </c>
    </row>
    <row r="46" spans="1:2" x14ac:dyDescent="0.25">
      <c r="A46" s="1">
        <v>46</v>
      </c>
      <c r="B46" s="1">
        <v>3.9650704471667493</v>
      </c>
    </row>
    <row r="47" spans="1:2" x14ac:dyDescent="0.25">
      <c r="A47" s="1">
        <v>47</v>
      </c>
      <c r="B47" s="1">
        <v>3.8195528364067735</v>
      </c>
    </row>
    <row r="48" spans="1:2" x14ac:dyDescent="0.25">
      <c r="A48" s="1">
        <v>48</v>
      </c>
      <c r="B48" s="1">
        <v>3.6532751382229747</v>
      </c>
    </row>
    <row r="49" spans="1:2" x14ac:dyDescent="0.25">
      <c r="A49" s="1">
        <v>49</v>
      </c>
      <c r="B49" s="1">
        <v>3.6706673128512826</v>
      </c>
    </row>
    <row r="50" spans="1:2" x14ac:dyDescent="0.25">
      <c r="A50" s="1">
        <v>50</v>
      </c>
      <c r="B50" s="1">
        <v>3.8922926261308777</v>
      </c>
    </row>
    <row r="51" spans="1:2" x14ac:dyDescent="0.25">
      <c r="A51" s="1">
        <v>51</v>
      </c>
      <c r="B51" s="1">
        <v>4.1038865465324479</v>
      </c>
    </row>
    <row r="52" spans="1:2" x14ac:dyDescent="0.25">
      <c r="A52" s="1">
        <v>52</v>
      </c>
      <c r="B52" s="1">
        <v>4.1225704988178267</v>
      </c>
    </row>
    <row r="53" spans="1:2" x14ac:dyDescent="0.25">
      <c r="A53" s="1">
        <v>53</v>
      </c>
      <c r="B53" s="1">
        <v>3.8713919073496172</v>
      </c>
    </row>
    <row r="54" spans="1:2" x14ac:dyDescent="0.25">
      <c r="A54" s="1">
        <v>54</v>
      </c>
      <c r="B54" s="1">
        <v>3.7804289463733216</v>
      </c>
    </row>
    <row r="55" spans="1:2" x14ac:dyDescent="0.25">
      <c r="A55" s="1">
        <v>55</v>
      </c>
      <c r="B55" s="1">
        <v>4.2458699954690564</v>
      </c>
    </row>
    <row r="56" spans="1:2" x14ac:dyDescent="0.25">
      <c r="A56" s="1">
        <v>56</v>
      </c>
      <c r="B56" s="1">
        <v>3.8480634364297557</v>
      </c>
    </row>
    <row r="57" spans="1:2" x14ac:dyDescent="0.25">
      <c r="A57" s="1">
        <v>57</v>
      </c>
      <c r="B57" s="1">
        <v>4.2100944986867663</v>
      </c>
    </row>
    <row r="58" spans="1:2" x14ac:dyDescent="0.25">
      <c r="A58" s="1">
        <v>58</v>
      </c>
      <c r="B58" s="1">
        <v>3.9058259739445793</v>
      </c>
    </row>
    <row r="59" spans="1:2" x14ac:dyDescent="0.25">
      <c r="A59" s="1">
        <v>59</v>
      </c>
      <c r="B59" s="1">
        <v>4.0900568158241271</v>
      </c>
    </row>
    <row r="60" spans="1:2" x14ac:dyDescent="0.25">
      <c r="A60" s="1">
        <v>60</v>
      </c>
      <c r="B60" s="1">
        <v>4.208902559746817</v>
      </c>
    </row>
    <row r="61" spans="1:2" x14ac:dyDescent="0.25">
      <c r="A61" s="1">
        <v>61</v>
      </c>
      <c r="B61" s="1">
        <v>4.1727608660105426</v>
      </c>
    </row>
    <row r="62" spans="1:2" x14ac:dyDescent="0.25">
      <c r="A62" s="1">
        <v>62</v>
      </c>
      <c r="B62" s="1">
        <v>3.9916512747927304</v>
      </c>
    </row>
    <row r="63" spans="1:2" x14ac:dyDescent="0.25">
      <c r="A63" s="1">
        <v>63</v>
      </c>
      <c r="B63" s="1">
        <v>3.9151145062539321</v>
      </c>
    </row>
    <row r="64" spans="1:2" x14ac:dyDescent="0.25">
      <c r="A64" s="1">
        <v>64</v>
      </c>
      <c r="B64" s="1">
        <v>3.8156475039933326</v>
      </c>
    </row>
    <row r="65" spans="1:2" x14ac:dyDescent="0.25">
      <c r="A65" s="1">
        <v>65</v>
      </c>
      <c r="B65" s="1">
        <v>4.0622629322998174</v>
      </c>
    </row>
    <row r="66" spans="1:2" x14ac:dyDescent="0.25">
      <c r="A66" s="1">
        <v>66</v>
      </c>
      <c r="B66" s="1">
        <v>4.0838024409458802</v>
      </c>
    </row>
    <row r="67" spans="1:2" x14ac:dyDescent="0.25">
      <c r="A67" s="1">
        <v>67</v>
      </c>
      <c r="B67" s="1">
        <v>4.1759275645572469</v>
      </c>
    </row>
    <row r="68" spans="1:2" x14ac:dyDescent="0.25">
      <c r="A68" s="1">
        <v>68</v>
      </c>
      <c r="B68" s="1">
        <v>4.05143730766257</v>
      </c>
    </row>
    <row r="69" spans="1:2" x14ac:dyDescent="0.25">
      <c r="A69" s="1">
        <v>69</v>
      </c>
      <c r="B69" s="1">
        <v>4.1468223230192445</v>
      </c>
    </row>
    <row r="70" spans="1:2" x14ac:dyDescent="0.25">
      <c r="A70" s="1">
        <v>70</v>
      </c>
      <c r="B70" s="1">
        <v>4.3226300928902379</v>
      </c>
    </row>
    <row r="71" spans="1:2" x14ac:dyDescent="0.25">
      <c r="A71" s="1">
        <v>71</v>
      </c>
      <c r="B71" s="1">
        <v>4.305666334219695</v>
      </c>
    </row>
    <row r="72" spans="1:2" x14ac:dyDescent="0.25">
      <c r="A72" s="1">
        <v>72</v>
      </c>
      <c r="B72" s="1">
        <v>4.0797879387952447</v>
      </c>
    </row>
    <row r="73" spans="1:2" x14ac:dyDescent="0.25">
      <c r="A73" s="1">
        <v>73</v>
      </c>
      <c r="B73" s="1">
        <v>4.0962837877620988</v>
      </c>
    </row>
    <row r="74" spans="1:2" x14ac:dyDescent="0.25">
      <c r="A74" s="1">
        <v>74</v>
      </c>
      <c r="B74" s="1">
        <v>3.796325973070247</v>
      </c>
    </row>
    <row r="75" spans="1:2" x14ac:dyDescent="0.25">
      <c r="A75" s="1">
        <v>75</v>
      </c>
      <c r="B75" s="1">
        <v>4.0017685102027292</v>
      </c>
    </row>
    <row r="76" spans="1:2" x14ac:dyDescent="0.25">
      <c r="A76" s="1">
        <v>76</v>
      </c>
    </row>
    <row r="77" spans="1:2" x14ac:dyDescent="0.25">
      <c r="A77" s="1">
        <v>77</v>
      </c>
    </row>
    <row r="78" spans="1:2" x14ac:dyDescent="0.25">
      <c r="A78" s="1">
        <v>78</v>
      </c>
    </row>
    <row r="79" spans="1:2" x14ac:dyDescent="0.25">
      <c r="A79" s="1">
        <v>79</v>
      </c>
    </row>
    <row r="80" spans="1:2" x14ac:dyDescent="0.25">
      <c r="A80" s="1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07"/>
  <sheetViews>
    <sheetView workbookViewId="0"/>
  </sheetViews>
  <sheetFormatPr defaultRowHeight="15" x14ac:dyDescent="0.25"/>
  <cols>
    <col min="1" max="1" width="9.140625" style="1"/>
    <col min="2" max="2" width="10.28515625" customWidth="1"/>
    <col min="3" max="3" width="10.42578125" customWidth="1"/>
    <col min="4" max="4" width="9.140625" style="1"/>
    <col min="6" max="6" width="13.28515625" customWidth="1"/>
    <col min="7" max="7" width="12.28515625" customWidth="1"/>
    <col min="8" max="8" width="12.140625" customWidth="1"/>
    <col min="9" max="9" width="9.140625" style="1"/>
    <col min="12" max="12" width="9.140625" style="6"/>
  </cols>
  <sheetData>
    <row r="1" spans="1:12" ht="18.75" x14ac:dyDescent="0.3">
      <c r="A1" s="12" t="s">
        <v>3</v>
      </c>
    </row>
    <row r="2" spans="1:12" x14ac:dyDescent="0.25">
      <c r="A2" s="7"/>
    </row>
    <row r="3" spans="1:12" x14ac:dyDescent="0.25">
      <c r="A3" s="8"/>
      <c r="B3" s="6"/>
      <c r="C3" s="6"/>
      <c r="D3" s="8"/>
      <c r="I3" s="8"/>
      <c r="K3" s="1"/>
      <c r="L3" s="8"/>
    </row>
    <row r="4" spans="1:12" x14ac:dyDescent="0.25">
      <c r="A4"/>
      <c r="B4" s="44" t="s">
        <v>26</v>
      </c>
      <c r="C4" s="44"/>
      <c r="D4" s="37"/>
      <c r="E4" s="1"/>
      <c r="G4" s="1"/>
      <c r="L4" s="8"/>
    </row>
    <row r="5" spans="1:12" x14ac:dyDescent="0.25">
      <c r="A5" s="2" t="s">
        <v>4</v>
      </c>
      <c r="B5" s="2" t="s">
        <v>1</v>
      </c>
      <c r="C5" s="2" t="s">
        <v>2</v>
      </c>
      <c r="D5" s="4" t="s">
        <v>25</v>
      </c>
      <c r="E5" s="1"/>
      <c r="G5" s="1"/>
      <c r="L5" s="8"/>
    </row>
    <row r="6" spans="1:12" x14ac:dyDescent="0.25">
      <c r="A6" s="1">
        <v>1</v>
      </c>
      <c r="B6" s="41">
        <f ca="1">INDEX('Resample Data'!$B$1:$B$80,INT(RAND()*'Resample Data'!$D$1)+1,INT(RAND()*1)+1)</f>
        <v>4.1727608660105426</v>
      </c>
      <c r="C6" s="41">
        <f ca="1">INDEX('Resample Data'!$B$1:$B$80,INT(RAND()*'Resample Data'!$D$1)+1,INT(RAND()*1)+1)</f>
        <v>3.8156475039933326</v>
      </c>
      <c r="D6" s="38">
        <f t="shared" ref="D6:D20" ca="1" si="0">B6-C6</f>
        <v>0.35711336201721</v>
      </c>
      <c r="E6" s="1"/>
      <c r="G6" s="1"/>
      <c r="L6" s="8"/>
    </row>
    <row r="7" spans="1:12" x14ac:dyDescent="0.25">
      <c r="A7" s="1">
        <v>2</v>
      </c>
      <c r="B7" s="41">
        <f ca="1">INDEX('Resample Data'!$B$1:$B$80,INT(RAND()*'Resample Data'!$D$1)+1,INT(RAND()*1)+1)</f>
        <v>4.1038865465324479</v>
      </c>
      <c r="C7" s="41">
        <f ca="1">INDEX('Resample Data'!$B$1:$B$80,INT(RAND()*'Resample Data'!$D$1)+1,INT(RAND()*1)+1)</f>
        <v>4.305666334219695</v>
      </c>
      <c r="D7" s="38">
        <f t="shared" ca="1" si="0"/>
        <v>-0.20177978768724714</v>
      </c>
      <c r="E7" s="1"/>
      <c r="G7" s="1"/>
      <c r="L7" s="8"/>
    </row>
    <row r="8" spans="1:12" x14ac:dyDescent="0.25">
      <c r="A8" s="1">
        <v>3</v>
      </c>
      <c r="B8" s="41">
        <f ca="1">INDEX('Resample Data'!$B$1:$B$80,INT(RAND()*'Resample Data'!$D$1)+1,INT(RAND()*1)+1)</f>
        <v>3.9632675812956935</v>
      </c>
      <c r="C8" s="41">
        <f ca="1">INDEX('Resample Data'!$B$1:$B$80,INT(RAND()*'Resample Data'!$D$1)+1,INT(RAND()*1)+1)</f>
        <v>4.0622629322998174</v>
      </c>
      <c r="D8" s="38">
        <f t="shared" ca="1" si="0"/>
        <v>-9.8995351004123933E-2</v>
      </c>
      <c r="E8" s="1"/>
      <c r="G8" s="1"/>
      <c r="L8" s="8"/>
    </row>
    <row r="9" spans="1:12" x14ac:dyDescent="0.25">
      <c r="A9" s="1">
        <v>4</v>
      </c>
      <c r="B9" s="41">
        <f ca="1">INDEX('Resample Data'!$B$1:$B$80,INT(RAND()*'Resample Data'!$D$1)+1,INT(RAND()*1)+1)</f>
        <v>3.8177622088819989</v>
      </c>
      <c r="C9" s="41">
        <f ca="1">INDEX('Resample Data'!$B$1:$B$80,INT(RAND()*'Resample Data'!$D$1)+1,INT(RAND()*1)+1)</f>
        <v>3.8309642028714892</v>
      </c>
      <c r="D9" s="38">
        <f t="shared" ca="1" si="0"/>
        <v>-1.320199398949029E-2</v>
      </c>
      <c r="E9" s="1"/>
      <c r="G9" s="1"/>
      <c r="L9" s="8"/>
    </row>
    <row r="10" spans="1:12" x14ac:dyDescent="0.25">
      <c r="A10" s="1">
        <v>5</v>
      </c>
      <c r="B10" s="41">
        <f ca="1">INDEX('Resample Data'!$B$1:$B$80,INT(RAND()*'Resample Data'!$D$1)+1,INT(RAND()*1)+1)</f>
        <v>4.1853340016123486</v>
      </c>
      <c r="C10" s="41">
        <f ca="1">INDEX('Resample Data'!$B$1:$B$80,INT(RAND()*'Resample Data'!$D$1)+1,INT(RAND()*1)+1)</f>
        <v>3.8078906087433735</v>
      </c>
      <c r="D10" s="38">
        <f t="shared" ca="1" si="0"/>
        <v>0.3774433928689751</v>
      </c>
      <c r="E10" s="1"/>
      <c r="G10" s="1"/>
      <c r="L10" s="8"/>
    </row>
    <row r="11" spans="1:12" x14ac:dyDescent="0.25">
      <c r="A11" s="1">
        <v>6</v>
      </c>
      <c r="B11" s="41">
        <f ca="1">INDEX('Resample Data'!$B$1:$B$80,INT(RAND()*'Resample Data'!$D$1)+1,INT(RAND()*1)+1)</f>
        <v>3.8078906087433735</v>
      </c>
      <c r="C11" s="41">
        <f ca="1">INDEX('Resample Data'!$B$1:$B$80,INT(RAND()*'Resample Data'!$D$1)+1,INT(RAND()*1)+1)</f>
        <v>4.0633217012012528</v>
      </c>
      <c r="D11" s="38">
        <f t="shared" ca="1" si="0"/>
        <v>-0.25543109245787932</v>
      </c>
      <c r="E11" s="1"/>
      <c r="G11" s="1"/>
      <c r="L11" s="8"/>
    </row>
    <row r="12" spans="1:12" x14ac:dyDescent="0.25">
      <c r="A12" s="1">
        <v>7</v>
      </c>
      <c r="B12" s="41">
        <f ca="1">INDEX('Resample Data'!$B$1:$B$80,INT(RAND()*'Resample Data'!$D$1)+1,INT(RAND()*1)+1)</f>
        <v>3.8922926261308777</v>
      </c>
      <c r="C12" s="41">
        <f ca="1">INDEX('Resample Data'!$B$1:$B$80,INT(RAND()*'Resample Data'!$D$1)+1,INT(RAND()*1)+1)</f>
        <v>3.5760595669305926</v>
      </c>
      <c r="D12" s="38">
        <f t="shared" ca="1" si="0"/>
        <v>0.3162330592002851</v>
      </c>
      <c r="E12" s="1"/>
      <c r="G12" s="1"/>
      <c r="L12" s="8"/>
    </row>
    <row r="13" spans="1:12" x14ac:dyDescent="0.25">
      <c r="A13" s="1">
        <v>8</v>
      </c>
      <c r="B13" s="41">
        <f ca="1">INDEX('Resample Data'!$B$1:$B$80,INT(RAND()*'Resample Data'!$D$1)+1,INT(RAND()*1)+1)</f>
        <v>3.8156475039933326</v>
      </c>
      <c r="C13" s="41">
        <f ca="1">INDEX('Resample Data'!$B$1:$B$80,INT(RAND()*'Resample Data'!$D$1)+1,INT(RAND()*1)+1)</f>
        <v>4.1635020005818495</v>
      </c>
      <c r="D13" s="38">
        <f t="shared" ca="1" si="0"/>
        <v>-0.34785449658851686</v>
      </c>
      <c r="E13" s="1"/>
      <c r="G13" s="1"/>
      <c r="L13" s="8"/>
    </row>
    <row r="14" spans="1:12" x14ac:dyDescent="0.25">
      <c r="A14" s="1">
        <v>9</v>
      </c>
      <c r="B14" s="41">
        <f ca="1">INDEX('Resample Data'!$B$1:$B$80,INT(RAND()*'Resample Data'!$D$1)+1,INT(RAND()*1)+1)</f>
        <v>4.4385317255191765</v>
      </c>
      <c r="C14" s="41">
        <f ca="1">INDEX('Resample Data'!$B$1:$B$80,INT(RAND()*'Resample Data'!$D$1)+1,INT(RAND()*1)+1)</f>
        <v>4.0900568158241271</v>
      </c>
      <c r="D14" s="38">
        <f t="shared" ca="1" si="0"/>
        <v>0.34847490969504946</v>
      </c>
      <c r="E14" s="1"/>
      <c r="G14" s="1"/>
      <c r="L14" s="8"/>
    </row>
    <row r="15" spans="1:12" x14ac:dyDescent="0.25">
      <c r="A15" s="1">
        <v>10</v>
      </c>
      <c r="B15" s="41">
        <f ca="1">INDEX('Resample Data'!$B$1:$B$80,INT(RAND()*'Resample Data'!$D$1)+1,INT(RAND()*1)+1)</f>
        <v>3.8078906087433735</v>
      </c>
      <c r="C15" s="41">
        <f ca="1">INDEX('Resample Data'!$B$1:$B$80,INT(RAND()*'Resample Data'!$D$1)+1,INT(RAND()*1)+1)</f>
        <v>4.1759275645572469</v>
      </c>
      <c r="D15" s="38">
        <f t="shared" ca="1" si="0"/>
        <v>-0.36803695581387341</v>
      </c>
      <c r="E15" s="1"/>
      <c r="G15" s="1"/>
      <c r="L15" s="8"/>
    </row>
    <row r="16" spans="1:12" x14ac:dyDescent="0.25">
      <c r="A16" s="1">
        <v>11</v>
      </c>
      <c r="B16" s="41">
        <f ca="1">INDEX('Resample Data'!$B$1:$B$80,INT(RAND()*'Resample Data'!$D$1)+1,INT(RAND()*1)+1)</f>
        <v>3.7530552759284044</v>
      </c>
      <c r="C16" s="41">
        <f ca="1">INDEX('Resample Data'!$B$1:$B$80,INT(RAND()*'Resample Data'!$D$1)+1,INT(RAND()*1)+1)</f>
        <v>3.7495577858629034</v>
      </c>
      <c r="D16" s="38">
        <f t="shared" ca="1" si="0"/>
        <v>3.49749006550093E-3</v>
      </c>
      <c r="E16" s="1"/>
      <c r="G16" s="1"/>
      <c r="L16" s="8"/>
    </row>
    <row r="17" spans="1:12" x14ac:dyDescent="0.25">
      <c r="A17" s="1">
        <v>12</v>
      </c>
      <c r="B17" s="41">
        <f ca="1">INDEX('Resample Data'!$B$1:$B$80,INT(RAND()*'Resample Data'!$D$1)+1,INT(RAND()*1)+1)</f>
        <v>4.208902559746817</v>
      </c>
      <c r="C17" s="41">
        <f ca="1">INDEX('Resample Data'!$B$1:$B$80,INT(RAND()*'Resample Data'!$D$1)+1,INT(RAND()*1)+1)</f>
        <v>4.1759275645572469</v>
      </c>
      <c r="D17" s="38">
        <f t="shared" ca="1" si="0"/>
        <v>3.2974995189570144E-2</v>
      </c>
      <c r="E17" s="1"/>
      <c r="G17" s="1"/>
      <c r="L17" s="8"/>
    </row>
    <row r="18" spans="1:12" x14ac:dyDescent="0.25">
      <c r="A18" s="1">
        <v>13</v>
      </c>
      <c r="B18" s="41">
        <f ca="1">INDEX('Resample Data'!$B$1:$B$80,INT(RAND()*'Resample Data'!$D$1)+1,INT(RAND()*1)+1)</f>
        <v>3.8922926261308777</v>
      </c>
      <c r="C18" s="41">
        <f ca="1">INDEX('Resample Data'!$B$1:$B$80,INT(RAND()*'Resample Data'!$D$1)+1,INT(RAND()*1)+1)</f>
        <v>3.777217766049088</v>
      </c>
      <c r="D18" s="38">
        <f t="shared" ca="1" si="0"/>
        <v>0.11507486008178969</v>
      </c>
      <c r="E18" s="1"/>
      <c r="G18" s="1"/>
      <c r="L18" s="8"/>
    </row>
    <row r="19" spans="1:12" x14ac:dyDescent="0.25">
      <c r="A19" s="1">
        <v>14</v>
      </c>
      <c r="B19" s="41">
        <f ca="1">INDEX('Resample Data'!$B$1:$B$80,INT(RAND()*'Resample Data'!$D$1)+1,INT(RAND()*1)+1)</f>
        <v>4.2458699954690564</v>
      </c>
      <c r="C19" s="41">
        <f ca="1">INDEX('Resample Data'!$B$1:$B$80,INT(RAND()*'Resample Data'!$D$1)+1,INT(RAND()*1)+1)</f>
        <v>3.8471759116269264</v>
      </c>
      <c r="D19" s="38">
        <f t="shared" ca="1" si="0"/>
        <v>0.39869408384213001</v>
      </c>
      <c r="E19" s="1"/>
      <c r="G19" s="1"/>
      <c r="L19" s="8"/>
    </row>
    <row r="20" spans="1:12" x14ac:dyDescent="0.25">
      <c r="A20" s="1">
        <v>15</v>
      </c>
      <c r="B20" s="41">
        <f ca="1">INDEX('Resample Data'!$B$1:$B$80,INT(RAND()*'Resample Data'!$D$1)+1,INT(RAND()*1)+1)</f>
        <v>4.0962837877620988</v>
      </c>
      <c r="C20" s="41">
        <f ca="1">INDEX('Resample Data'!$B$1:$B$80,INT(RAND()*'Resample Data'!$D$1)+1,INT(RAND()*1)+1)</f>
        <v>3.9058259739445793</v>
      </c>
      <c r="D20" s="38">
        <f t="shared" ca="1" si="0"/>
        <v>0.19045781381751947</v>
      </c>
      <c r="E20" s="1"/>
      <c r="L20" s="8"/>
    </row>
    <row r="21" spans="1:12" x14ac:dyDescent="0.25">
      <c r="A21" s="1">
        <v>16</v>
      </c>
      <c r="B21" s="41">
        <f ca="1">INDEX('Resample Data'!$B$1:$B$80,INT(RAND()*'Resample Data'!$D$1)+1,INT(RAND()*1)+1)</f>
        <v>4.2100944986867663</v>
      </c>
      <c r="C21" s="41">
        <f ca="1">INDEX('Resample Data'!$B$1:$B$80,INT(RAND()*'Resample Data'!$D$1)+1,INT(RAND()*1)+1)</f>
        <v>3.8309642028714892</v>
      </c>
      <c r="D21" s="38">
        <f t="shared" ref="D21:D45" ca="1" si="1">B21-C21</f>
        <v>0.37913029581527713</v>
      </c>
      <c r="E21" s="1"/>
      <c r="G21" s="1"/>
      <c r="L21" s="8"/>
    </row>
    <row r="22" spans="1:12" x14ac:dyDescent="0.25">
      <c r="A22" s="1">
        <v>17</v>
      </c>
      <c r="B22" s="41">
        <f ca="1">INDEX('Resample Data'!$B$1:$B$80,INT(RAND()*'Resample Data'!$D$1)+1,INT(RAND()*1)+1)</f>
        <v>4.6403020619758548</v>
      </c>
      <c r="C22" s="41">
        <f ca="1">INDEX('Resample Data'!$B$1:$B$80,INT(RAND()*'Resample Data'!$D$1)+1,INT(RAND()*1)+1)</f>
        <v>3.85553052793116</v>
      </c>
      <c r="D22" s="38">
        <f t="shared" ca="1" si="1"/>
        <v>0.7847715340446948</v>
      </c>
      <c r="E22" s="1"/>
      <c r="G22" s="1"/>
      <c r="L22" s="8"/>
    </row>
    <row r="23" spans="1:12" x14ac:dyDescent="0.25">
      <c r="A23" s="1">
        <v>18</v>
      </c>
      <c r="B23" s="41">
        <f ca="1">INDEX('Resample Data'!$B$1:$B$80,INT(RAND()*'Resample Data'!$D$1)+1,INT(RAND()*1)+1)</f>
        <v>4.0838024409458802</v>
      </c>
      <c r="C23" s="41">
        <f ca="1">INDEX('Resample Data'!$B$1:$B$80,INT(RAND()*'Resample Data'!$D$1)+1,INT(RAND()*1)+1)</f>
        <v>3.7804289463733216</v>
      </c>
      <c r="D23" s="38">
        <f t="shared" ca="1" si="1"/>
        <v>0.30337349457255858</v>
      </c>
      <c r="E23" s="1"/>
      <c r="G23" s="1"/>
      <c r="L23" s="8"/>
    </row>
    <row r="24" spans="1:12" x14ac:dyDescent="0.25">
      <c r="A24" s="1">
        <v>19</v>
      </c>
      <c r="B24" s="41">
        <f ca="1">INDEX('Resample Data'!$B$1:$B$80,INT(RAND()*'Resample Data'!$D$1)+1,INT(RAND()*1)+1)</f>
        <v>3.9378416665474685</v>
      </c>
      <c r="C24" s="41">
        <f ca="1">INDEX('Resample Data'!$B$1:$B$80,INT(RAND()*'Resample Data'!$D$1)+1,INT(RAND()*1)+1)</f>
        <v>4.2409272925835877</v>
      </c>
      <c r="D24" s="38">
        <f t="shared" ca="1" si="1"/>
        <v>-0.30308562603611922</v>
      </c>
      <c r="E24" s="1"/>
      <c r="G24" s="1"/>
      <c r="L24" s="8"/>
    </row>
    <row r="25" spans="1:12" x14ac:dyDescent="0.25">
      <c r="A25" s="1">
        <v>20</v>
      </c>
      <c r="B25" s="41">
        <f ca="1">INDEX('Resample Data'!$B$1:$B$80,INT(RAND()*'Resample Data'!$D$1)+1,INT(RAND()*1)+1)</f>
        <v>4.3226300928902379</v>
      </c>
      <c r="C25" s="41">
        <f ca="1">INDEX('Resample Data'!$B$1:$B$80,INT(RAND()*'Resample Data'!$D$1)+1,INT(RAND()*1)+1)</f>
        <v>4.0622629322998174</v>
      </c>
      <c r="D25" s="38">
        <f t="shared" ca="1" si="1"/>
        <v>0.26036716059042053</v>
      </c>
      <c r="E25" s="1"/>
      <c r="G25" s="1"/>
      <c r="L25" s="8"/>
    </row>
    <row r="26" spans="1:12" x14ac:dyDescent="0.25">
      <c r="A26" s="1">
        <v>21</v>
      </c>
      <c r="B26" s="41">
        <f ca="1">INDEX('Resample Data'!$B$1:$B$80,INT(RAND()*'Resample Data'!$D$1)+1,INT(RAND()*1)+1)</f>
        <v>4.1225704988178267</v>
      </c>
      <c r="C26" s="41">
        <f ca="1">INDEX('Resample Data'!$B$1:$B$80,INT(RAND()*'Resample Data'!$D$1)+1,INT(RAND()*1)+1)</f>
        <v>3.8480634364297557</v>
      </c>
      <c r="D26" s="38">
        <f t="shared" ca="1" si="1"/>
        <v>0.27450706238807099</v>
      </c>
      <c r="E26" s="1"/>
      <c r="G26" s="1"/>
      <c r="L26" s="8"/>
    </row>
    <row r="27" spans="1:12" x14ac:dyDescent="0.25">
      <c r="A27" s="1">
        <v>22</v>
      </c>
      <c r="B27" s="41">
        <f ca="1">INDEX('Resample Data'!$B$1:$B$80,INT(RAND()*'Resample Data'!$D$1)+1,INT(RAND()*1)+1)</f>
        <v>3.7530552759284044</v>
      </c>
      <c r="C27" s="41">
        <f ca="1">INDEX('Resample Data'!$B$1:$B$80,INT(RAND()*'Resample Data'!$D$1)+1,INT(RAND()*1)+1)</f>
        <v>3.8922926261308777</v>
      </c>
      <c r="D27" s="38">
        <f t="shared" ca="1" si="1"/>
        <v>-0.1392373502024733</v>
      </c>
      <c r="E27" s="1"/>
      <c r="G27" s="1"/>
      <c r="L27" s="8"/>
    </row>
    <row r="28" spans="1:12" x14ac:dyDescent="0.25">
      <c r="A28" s="1">
        <v>23</v>
      </c>
      <c r="B28" s="41">
        <f ca="1">INDEX('Resample Data'!$B$1:$B$80,INT(RAND()*'Resample Data'!$D$1)+1,INT(RAND()*1)+1)</f>
        <v>3.7530552759284044</v>
      </c>
      <c r="C28" s="41">
        <f ca="1">INDEX('Resample Data'!$B$1:$B$80,INT(RAND()*'Resample Data'!$D$1)+1,INT(RAND()*1)+1)</f>
        <v>3.5029586294527295</v>
      </c>
      <c r="D28" s="38">
        <f t="shared" ca="1" si="1"/>
        <v>0.25009664647567487</v>
      </c>
      <c r="E28" s="1"/>
      <c r="G28" s="1"/>
      <c r="L28" s="8"/>
    </row>
    <row r="29" spans="1:12" x14ac:dyDescent="0.25">
      <c r="A29" s="1">
        <v>24</v>
      </c>
      <c r="B29" s="41">
        <f ca="1">INDEX('Resample Data'!$B$1:$B$80,INT(RAND()*'Resample Data'!$D$1)+1,INT(RAND()*1)+1)</f>
        <v>4.0017685102027292</v>
      </c>
      <c r="C29" s="41">
        <f ca="1">INDEX('Resample Data'!$B$1:$B$80,INT(RAND()*'Resample Data'!$D$1)+1,INT(RAND()*1)+1)</f>
        <v>4.1038865465324479</v>
      </c>
      <c r="D29" s="38">
        <f t="shared" ca="1" si="1"/>
        <v>-0.10211803632971872</v>
      </c>
      <c r="E29" s="1"/>
      <c r="G29" s="1"/>
      <c r="L29" s="8"/>
    </row>
    <row r="30" spans="1:12" x14ac:dyDescent="0.25">
      <c r="A30" s="1">
        <v>25</v>
      </c>
      <c r="B30" s="41">
        <f ca="1">INDEX('Resample Data'!$B$1:$B$80,INT(RAND()*'Resample Data'!$D$1)+1,INT(RAND()*1)+1)</f>
        <v>3.9632675812956935</v>
      </c>
      <c r="C30" s="41">
        <f ca="1">INDEX('Resample Data'!$B$1:$B$80,INT(RAND()*'Resample Data'!$D$1)+1,INT(RAND()*1)+1)</f>
        <v>3.7530552759284044</v>
      </c>
      <c r="D30" s="38">
        <f t="shared" ca="1" si="1"/>
        <v>0.21021230536728908</v>
      </c>
      <c r="E30" s="1"/>
      <c r="G30" s="1"/>
      <c r="L30" s="8"/>
    </row>
    <row r="31" spans="1:12" x14ac:dyDescent="0.25">
      <c r="A31" s="1">
        <v>26</v>
      </c>
      <c r="B31" s="41">
        <f ca="1">INDEX('Resample Data'!$B$1:$B$80,INT(RAND()*'Resample Data'!$D$1)+1,INT(RAND()*1)+1)</f>
        <v>3.741747418152392</v>
      </c>
      <c r="C31" s="41">
        <f ca="1">INDEX('Resample Data'!$B$1:$B$80,INT(RAND()*'Resample Data'!$D$1)+1,INT(RAND()*1)+1)</f>
        <v>3.9058259739445793</v>
      </c>
      <c r="D31" s="38">
        <f t="shared" ca="1" si="1"/>
        <v>-0.16407855579218733</v>
      </c>
      <c r="E31" s="1"/>
      <c r="G31" s="1"/>
      <c r="L31" s="8"/>
    </row>
    <row r="32" spans="1:12" x14ac:dyDescent="0.25">
      <c r="A32" s="1">
        <v>27</v>
      </c>
      <c r="B32" s="41">
        <f ca="1">INDEX('Resample Data'!$B$1:$B$80,INT(RAND()*'Resample Data'!$D$1)+1,INT(RAND()*1)+1)</f>
        <v>4.081580137436875</v>
      </c>
      <c r="C32" s="41">
        <f ca="1">INDEX('Resample Data'!$B$1:$B$80,INT(RAND()*'Resample Data'!$D$1)+1,INT(RAND()*1)+1)</f>
        <v>3.9151145062539321</v>
      </c>
      <c r="D32" s="38">
        <f t="shared" ca="1" si="1"/>
        <v>0.16646563118294289</v>
      </c>
      <c r="E32" s="1"/>
      <c r="G32" s="1"/>
      <c r="L32" s="8"/>
    </row>
    <row r="33" spans="1:12" x14ac:dyDescent="0.25">
      <c r="A33" s="1">
        <v>28</v>
      </c>
      <c r="B33" s="41">
        <f ca="1">INDEX('Resample Data'!$B$1:$B$80,INT(RAND()*'Resample Data'!$D$1)+1,INT(RAND()*1)+1)</f>
        <v>4.1473914486022565</v>
      </c>
      <c r="C33" s="41">
        <f ca="1">INDEX('Resample Data'!$B$1:$B$80,INT(RAND()*'Resample Data'!$D$1)+1,INT(RAND()*1)+1)</f>
        <v>3.9353690576270419</v>
      </c>
      <c r="D33" s="38">
        <f t="shared" ca="1" si="1"/>
        <v>0.21202239097521458</v>
      </c>
      <c r="E33" s="1"/>
      <c r="G33" s="1"/>
      <c r="L33" s="8"/>
    </row>
    <row r="34" spans="1:12" x14ac:dyDescent="0.25">
      <c r="A34" s="1">
        <v>29</v>
      </c>
      <c r="B34" s="41">
        <f ca="1">INDEX('Resample Data'!$B$1:$B$80,INT(RAND()*'Resample Data'!$D$1)+1,INT(RAND()*1)+1)</f>
        <v>4.1635020005818495</v>
      </c>
      <c r="C34" s="41">
        <f ca="1">INDEX('Resample Data'!$B$1:$B$80,INT(RAND()*'Resample Data'!$D$1)+1,INT(RAND()*1)+1)</f>
        <v>3.9650704471667493</v>
      </c>
      <c r="D34" s="38">
        <f t="shared" ca="1" si="1"/>
        <v>0.19843155341510021</v>
      </c>
      <c r="E34" s="1"/>
      <c r="G34" s="1"/>
      <c r="L34" s="8"/>
    </row>
    <row r="35" spans="1:12" x14ac:dyDescent="0.25">
      <c r="A35" s="1">
        <v>30</v>
      </c>
      <c r="B35" s="41">
        <f ca="1">INDEX('Resample Data'!$B$1:$B$80,INT(RAND()*'Resample Data'!$D$1)+1,INT(RAND()*1)+1)</f>
        <v>3.7242712493767987</v>
      </c>
      <c r="C35" s="41">
        <f ca="1">INDEX('Resample Data'!$B$1:$B$80,INT(RAND()*'Resample Data'!$D$1)+1,INT(RAND()*1)+1)</f>
        <v>3.9378416665474685</v>
      </c>
      <c r="D35" s="38">
        <f t="shared" ca="1" si="1"/>
        <v>-0.21357041717066982</v>
      </c>
      <c r="E35" s="1"/>
      <c r="G35" s="1"/>
      <c r="L35" s="8"/>
    </row>
    <row r="36" spans="1:12" x14ac:dyDescent="0.25">
      <c r="A36" s="1">
        <v>31</v>
      </c>
      <c r="B36" s="41">
        <f ca="1">INDEX('Resample Data'!$B$1:$B$80,INT(RAND()*'Resample Data'!$D$1)+1,INT(RAND()*1)+1)</f>
        <v>3.9151145062539321</v>
      </c>
      <c r="C36" s="41">
        <f ca="1">INDEX('Resample Data'!$B$1:$B$80,INT(RAND()*'Resample Data'!$D$1)+1,INT(RAND()*1)+1)</f>
        <v>4.0112265351304224</v>
      </c>
      <c r="D36" s="38">
        <f t="shared" ca="1" si="1"/>
        <v>-9.6112028876490285E-2</v>
      </c>
      <c r="E36" s="1"/>
      <c r="G36" s="1"/>
      <c r="L36" s="8"/>
    </row>
    <row r="37" spans="1:12" x14ac:dyDescent="0.25">
      <c r="A37" s="1">
        <v>32</v>
      </c>
      <c r="B37" s="41">
        <f ca="1">INDEX('Resample Data'!$B$1:$B$80,INT(RAND()*'Resample Data'!$D$1)+1,INT(RAND()*1)+1)</f>
        <v>4.305666334219695</v>
      </c>
      <c r="C37" s="41">
        <f ca="1">INDEX('Resample Data'!$B$1:$B$80,INT(RAND()*'Resample Data'!$D$1)+1,INT(RAND()*1)+1)</f>
        <v>4.0900568158241271</v>
      </c>
      <c r="D37" s="38">
        <f t="shared" ca="1" si="1"/>
        <v>0.21560951839556797</v>
      </c>
      <c r="E37" s="1"/>
      <c r="G37" s="1"/>
      <c r="L37" s="8"/>
    </row>
    <row r="38" spans="1:12" x14ac:dyDescent="0.25">
      <c r="A38" s="1">
        <v>33</v>
      </c>
      <c r="B38" s="41">
        <f ca="1">INDEX('Resample Data'!$B$1:$B$80,INT(RAND()*'Resample Data'!$D$1)+1,INT(RAND()*1)+1)</f>
        <v>4.1906870264220286</v>
      </c>
      <c r="C38" s="41">
        <f ca="1">INDEX('Resample Data'!$B$1:$B$80,INT(RAND()*'Resample Data'!$D$1)+1,INT(RAND()*1)+1)</f>
        <v>4.208902559746817</v>
      </c>
      <c r="D38" s="38">
        <f t="shared" ca="1" si="1"/>
        <v>-1.8215533324788424E-2</v>
      </c>
      <c r="E38" s="1"/>
      <c r="G38" s="1"/>
      <c r="L38" s="8"/>
    </row>
    <row r="39" spans="1:12" x14ac:dyDescent="0.25">
      <c r="A39" s="1">
        <v>34</v>
      </c>
      <c r="B39" s="41">
        <f ca="1">INDEX('Resample Data'!$B$1:$B$80,INT(RAND()*'Resample Data'!$D$1)+1,INT(RAND()*1)+1)</f>
        <v>3.7960524007169378</v>
      </c>
      <c r="C39" s="41">
        <f ca="1">INDEX('Resample Data'!$B$1:$B$80,INT(RAND()*'Resample Data'!$D$1)+1,INT(RAND()*1)+1)</f>
        <v>4.0622629322998174</v>
      </c>
      <c r="D39" s="38">
        <f t="shared" ca="1" si="1"/>
        <v>-0.26621053158287955</v>
      </c>
      <c r="E39" s="1"/>
      <c r="G39" s="1"/>
      <c r="L39" s="8"/>
    </row>
    <row r="40" spans="1:12" x14ac:dyDescent="0.25">
      <c r="A40" s="1">
        <v>35</v>
      </c>
      <c r="B40" s="41">
        <f ca="1">INDEX('Resample Data'!$B$1:$B$80,INT(RAND()*'Resample Data'!$D$1)+1,INT(RAND()*1)+1)</f>
        <v>3.8309642028714892</v>
      </c>
      <c r="C40" s="41">
        <f ca="1">INDEX('Resample Data'!$B$1:$B$80,INT(RAND()*'Resample Data'!$D$1)+1,INT(RAND()*1)+1)</f>
        <v>4.081580137436875</v>
      </c>
      <c r="D40" s="38">
        <f t="shared" ca="1" si="1"/>
        <v>-0.25061593456538578</v>
      </c>
      <c r="E40" s="1"/>
      <c r="G40" s="1"/>
      <c r="L40" s="8"/>
    </row>
    <row r="41" spans="1:12" x14ac:dyDescent="0.25">
      <c r="A41" s="1">
        <v>36</v>
      </c>
      <c r="B41" s="41">
        <f ca="1">INDEX('Resample Data'!$B$1:$B$80,INT(RAND()*'Resample Data'!$D$1)+1,INT(RAND()*1)+1)</f>
        <v>4.1473914486022565</v>
      </c>
      <c r="C41" s="41">
        <f ca="1">INDEX('Resample Data'!$B$1:$B$80,INT(RAND()*'Resample Data'!$D$1)+1,INT(RAND()*1)+1)</f>
        <v>3.9632675812956935</v>
      </c>
      <c r="D41" s="38">
        <f t="shared" ca="1" si="1"/>
        <v>0.18412386730656305</v>
      </c>
      <c r="E41" s="1"/>
      <c r="G41" s="1"/>
      <c r="L41" s="8"/>
    </row>
    <row r="42" spans="1:12" x14ac:dyDescent="0.25">
      <c r="A42" s="1">
        <v>37</v>
      </c>
      <c r="B42" s="41">
        <f ca="1">INDEX('Resample Data'!$B$1:$B$80,INT(RAND()*'Resample Data'!$D$1)+1,INT(RAND()*1)+1)</f>
        <v>4.0622629322998174</v>
      </c>
      <c r="C42" s="41">
        <f ca="1">INDEX('Resample Data'!$B$1:$B$80,INT(RAND()*'Resample Data'!$D$1)+1,INT(RAND()*1)+1)</f>
        <v>3.85553052793116</v>
      </c>
      <c r="D42" s="38">
        <f t="shared" ca="1" si="1"/>
        <v>0.20673240436865736</v>
      </c>
      <c r="E42" s="1"/>
      <c r="G42" s="1"/>
      <c r="L42" s="8"/>
    </row>
    <row r="43" spans="1:12" x14ac:dyDescent="0.25">
      <c r="A43" s="1">
        <v>38</v>
      </c>
      <c r="B43" s="41">
        <f ca="1">INDEX('Resample Data'!$B$1:$B$80,INT(RAND()*'Resample Data'!$D$1)+1,INT(RAND()*1)+1)</f>
        <v>3.741747418152392</v>
      </c>
      <c r="C43" s="41">
        <f ca="1">INDEX('Resample Data'!$B$1:$B$80,INT(RAND()*'Resample Data'!$D$1)+1,INT(RAND()*1)+1)</f>
        <v>3.7242712493767987</v>
      </c>
      <c r="D43" s="38">
        <f t="shared" ca="1" si="1"/>
        <v>1.7476168775593326E-2</v>
      </c>
      <c r="E43" s="1"/>
      <c r="G43" s="1"/>
      <c r="L43" s="8"/>
    </row>
    <row r="44" spans="1:12" x14ac:dyDescent="0.25">
      <c r="A44" s="1">
        <v>39</v>
      </c>
      <c r="B44" s="41">
        <f ca="1">INDEX('Resample Data'!$B$1:$B$80,INT(RAND()*'Resample Data'!$D$1)+1,INT(RAND()*1)+1)</f>
        <v>3.8177622088819989</v>
      </c>
      <c r="C44" s="41">
        <f ca="1">INDEX('Resample Data'!$B$1:$B$80,INT(RAND()*'Resample Data'!$D$1)+1,INT(RAND()*1)+1)</f>
        <v>3.8195528364067735</v>
      </c>
      <c r="D44" s="38">
        <f t="shared" ca="1" si="1"/>
        <v>-1.7906275247745462E-3</v>
      </c>
      <c r="E44" s="1"/>
      <c r="G44" s="1"/>
      <c r="L44" s="8"/>
    </row>
    <row r="45" spans="1:12" x14ac:dyDescent="0.25">
      <c r="A45" s="1">
        <v>40</v>
      </c>
      <c r="B45" s="41">
        <f ca="1">INDEX('Resample Data'!$B$1:$B$80,INT(RAND()*'Resample Data'!$D$1)+1,INT(RAND()*1)+1)</f>
        <v>3.741747418152392</v>
      </c>
      <c r="C45" s="41">
        <f ca="1">INDEX('Resample Data'!$B$1:$B$80,INT(RAND()*'Resample Data'!$D$1)+1,INT(RAND()*1)+1)</f>
        <v>4.305666334219695</v>
      </c>
      <c r="D45" s="38">
        <f t="shared" ca="1" si="1"/>
        <v>-0.56391891606730304</v>
      </c>
      <c r="E45" s="46">
        <v>3.9721628445474479</v>
      </c>
      <c r="F45" s="42">
        <v>4.0051522852146206</v>
      </c>
      <c r="G45" s="47">
        <f>E45-F45</f>
        <v>-3.2989440667172687E-2</v>
      </c>
      <c r="L45" s="8"/>
    </row>
    <row r="46" spans="1:12" x14ac:dyDescent="0.25">
      <c r="B46" s="41"/>
      <c r="C46" s="41"/>
      <c r="E46" s="1"/>
      <c r="F46" s="38"/>
      <c r="G46" s="38"/>
      <c r="H46" s="38"/>
      <c r="K46" s="1"/>
      <c r="L46" s="8"/>
    </row>
    <row r="47" spans="1:12" x14ac:dyDescent="0.25">
      <c r="B47" s="41"/>
      <c r="C47" s="41"/>
      <c r="E47" s="1"/>
      <c r="F47" s="38"/>
      <c r="G47" s="38"/>
      <c r="H47" s="38"/>
      <c r="K47" s="1"/>
      <c r="L47" s="8"/>
    </row>
    <row r="48" spans="1:12" x14ac:dyDescent="0.25">
      <c r="B48" s="41"/>
      <c r="C48" s="41"/>
      <c r="E48" s="1"/>
      <c r="F48" s="38"/>
      <c r="G48" s="38"/>
      <c r="H48" s="38"/>
      <c r="K48" s="1"/>
      <c r="L48" s="8"/>
    </row>
    <row r="49" spans="2:12" x14ac:dyDescent="0.25">
      <c r="B49" s="41"/>
      <c r="C49" s="41"/>
      <c r="E49" s="1"/>
      <c r="F49" s="38"/>
      <c r="G49" s="38"/>
      <c r="H49" s="38"/>
      <c r="I49" s="38"/>
      <c r="J49" s="38"/>
      <c r="K49" s="38"/>
      <c r="L49" s="8"/>
    </row>
    <row r="50" spans="2:12" x14ac:dyDescent="0.25">
      <c r="B50" s="41"/>
      <c r="C50" s="41"/>
      <c r="E50" s="1"/>
      <c r="F50" s="38"/>
      <c r="G50" s="38"/>
      <c r="H50" s="38"/>
      <c r="I50" s="38"/>
      <c r="J50" s="38"/>
      <c r="K50" s="1"/>
      <c r="L50" s="8"/>
    </row>
    <row r="51" spans="2:12" x14ac:dyDescent="0.25">
      <c r="B51" s="41"/>
      <c r="C51" s="41"/>
      <c r="E51" s="1"/>
      <c r="F51" s="38"/>
      <c r="G51" s="38"/>
      <c r="H51" s="38"/>
      <c r="K51" s="1"/>
      <c r="L51" s="8"/>
    </row>
    <row r="52" spans="2:12" x14ac:dyDescent="0.25">
      <c r="B52" s="41"/>
      <c r="C52" s="41"/>
      <c r="E52" s="1"/>
      <c r="F52" s="38"/>
      <c r="G52" s="38"/>
      <c r="H52" s="38"/>
      <c r="K52" s="1"/>
      <c r="L52" s="8"/>
    </row>
    <row r="53" spans="2:12" x14ac:dyDescent="0.25">
      <c r="B53" s="41"/>
      <c r="C53" s="41"/>
      <c r="E53" s="1"/>
      <c r="F53" s="38"/>
      <c r="G53" s="38"/>
      <c r="H53" s="38"/>
      <c r="K53" s="1"/>
      <c r="L53" s="8"/>
    </row>
    <row r="54" spans="2:12" x14ac:dyDescent="0.25">
      <c r="B54" s="41"/>
      <c r="C54" s="41"/>
      <c r="E54" s="1"/>
      <c r="F54" s="38"/>
      <c r="G54" s="38"/>
      <c r="H54" s="38"/>
      <c r="K54" s="1"/>
      <c r="L54" s="8"/>
    </row>
    <row r="55" spans="2:12" x14ac:dyDescent="0.25">
      <c r="B55" s="41"/>
      <c r="C55" s="41"/>
      <c r="E55" s="1"/>
      <c r="F55" s="38"/>
      <c r="G55" s="38"/>
      <c r="H55" s="38"/>
      <c r="K55" s="1"/>
      <c r="L55" s="8"/>
    </row>
    <row r="56" spans="2:12" x14ac:dyDescent="0.25">
      <c r="B56" s="41"/>
      <c r="C56" s="41"/>
      <c r="E56" s="1"/>
      <c r="F56" s="38"/>
      <c r="G56" s="38"/>
      <c r="H56" s="38"/>
      <c r="K56" s="1"/>
      <c r="L56" s="8"/>
    </row>
    <row r="57" spans="2:12" x14ac:dyDescent="0.25">
      <c r="B57" s="41"/>
      <c r="C57" s="41"/>
      <c r="E57" s="1"/>
      <c r="F57" s="38"/>
      <c r="G57" s="38"/>
      <c r="H57" s="38"/>
      <c r="K57" s="1"/>
      <c r="L57" s="8"/>
    </row>
    <row r="58" spans="2:12" x14ac:dyDescent="0.25">
      <c r="B58" s="41"/>
      <c r="C58" s="41"/>
      <c r="E58" s="1"/>
      <c r="F58" s="38"/>
      <c r="G58" s="38"/>
      <c r="H58" s="38"/>
      <c r="K58" s="1"/>
      <c r="L58" s="8"/>
    </row>
    <row r="59" spans="2:12" x14ac:dyDescent="0.25">
      <c r="B59" s="41"/>
      <c r="C59" s="41"/>
      <c r="E59" s="1"/>
      <c r="F59" s="38"/>
      <c r="G59" s="38"/>
      <c r="H59" s="38"/>
      <c r="K59" s="1"/>
      <c r="L59" s="8"/>
    </row>
    <row r="60" spans="2:12" x14ac:dyDescent="0.25">
      <c r="B60" s="41"/>
      <c r="C60" s="41"/>
      <c r="E60" s="1"/>
      <c r="F60" s="38"/>
      <c r="G60" s="38"/>
      <c r="H60" s="38"/>
      <c r="K60" s="1"/>
      <c r="L60" s="8"/>
    </row>
    <row r="61" spans="2:12" x14ac:dyDescent="0.25">
      <c r="B61" s="41"/>
      <c r="C61" s="41"/>
      <c r="E61" s="1"/>
      <c r="F61" s="38"/>
      <c r="G61" s="38"/>
      <c r="H61" s="38"/>
      <c r="K61" s="1"/>
      <c r="L61" s="8"/>
    </row>
    <row r="62" spans="2:12" x14ac:dyDescent="0.25">
      <c r="B62" s="41"/>
      <c r="C62" s="41"/>
      <c r="E62" s="1"/>
      <c r="F62" s="38"/>
      <c r="G62" s="38"/>
      <c r="H62" s="38"/>
      <c r="K62" s="1"/>
      <c r="L62" s="8"/>
    </row>
    <row r="63" spans="2:12" x14ac:dyDescent="0.25">
      <c r="B63" s="41"/>
      <c r="C63" s="41"/>
      <c r="E63" s="1"/>
      <c r="F63" s="38"/>
      <c r="G63" s="38"/>
      <c r="H63" s="38"/>
      <c r="K63" s="1"/>
      <c r="L63" s="8"/>
    </row>
    <row r="64" spans="2:12" x14ac:dyDescent="0.25">
      <c r="B64" s="41"/>
      <c r="C64" s="41"/>
      <c r="E64" s="1"/>
      <c r="F64" s="38"/>
      <c r="G64" s="38"/>
      <c r="H64" s="38"/>
      <c r="K64" s="1"/>
      <c r="L64" s="8"/>
    </row>
    <row r="65" spans="2:12" x14ac:dyDescent="0.25">
      <c r="B65" s="41"/>
      <c r="C65" s="41"/>
      <c r="E65" s="1"/>
      <c r="F65" s="38"/>
      <c r="G65" s="38"/>
      <c r="H65" s="38"/>
      <c r="K65" s="1"/>
      <c r="L65" s="8"/>
    </row>
    <row r="66" spans="2:12" x14ac:dyDescent="0.25">
      <c r="B66" s="41"/>
      <c r="C66" s="41"/>
      <c r="E66" s="1"/>
      <c r="F66" s="38"/>
      <c r="G66" s="38"/>
      <c r="H66" s="38"/>
      <c r="K66" s="1"/>
      <c r="L66" s="8"/>
    </row>
    <row r="67" spans="2:12" x14ac:dyDescent="0.25">
      <c r="B67" s="41"/>
      <c r="C67" s="41"/>
      <c r="E67" s="1"/>
      <c r="F67" s="38"/>
      <c r="G67" s="38"/>
      <c r="H67" s="38"/>
      <c r="K67" s="1"/>
      <c r="L67" s="8"/>
    </row>
    <row r="68" spans="2:12" x14ac:dyDescent="0.25">
      <c r="B68" s="41"/>
      <c r="C68" s="41"/>
      <c r="E68" s="1"/>
      <c r="F68" s="38"/>
      <c r="G68" s="38"/>
      <c r="H68" s="38"/>
      <c r="K68" s="1"/>
      <c r="L68" s="8"/>
    </row>
    <row r="69" spans="2:12" x14ac:dyDescent="0.25">
      <c r="B69" s="41"/>
      <c r="C69" s="41"/>
      <c r="E69" s="1"/>
      <c r="F69" s="38"/>
      <c r="G69" s="38"/>
      <c r="H69" s="38"/>
      <c r="K69" s="1"/>
      <c r="L69" s="8"/>
    </row>
    <row r="70" spans="2:12" x14ac:dyDescent="0.25">
      <c r="B70" s="41"/>
      <c r="C70" s="41"/>
      <c r="E70" s="1"/>
      <c r="F70" s="38"/>
      <c r="G70" s="38"/>
      <c r="H70" s="38"/>
      <c r="K70" s="1"/>
      <c r="L70" s="8"/>
    </row>
    <row r="71" spans="2:12" x14ac:dyDescent="0.25">
      <c r="B71" s="41"/>
      <c r="C71" s="41"/>
      <c r="E71" s="1"/>
      <c r="F71" s="38"/>
      <c r="G71" s="38"/>
      <c r="H71" s="38"/>
      <c r="K71" s="1"/>
      <c r="L71" s="8"/>
    </row>
    <row r="72" spans="2:12" x14ac:dyDescent="0.25">
      <c r="B72" s="41"/>
      <c r="C72" s="41"/>
      <c r="E72" s="1"/>
      <c r="F72" s="38"/>
      <c r="G72" s="38"/>
      <c r="H72" s="38"/>
      <c r="K72" s="1"/>
      <c r="L72" s="8"/>
    </row>
    <row r="73" spans="2:12" x14ac:dyDescent="0.25">
      <c r="B73" s="41"/>
      <c r="C73" s="41"/>
      <c r="E73" s="1"/>
      <c r="F73" s="38"/>
      <c r="G73" s="38"/>
      <c r="H73" s="38"/>
      <c r="K73" s="1"/>
      <c r="L73" s="8"/>
    </row>
    <row r="74" spans="2:12" x14ac:dyDescent="0.25">
      <c r="B74" s="41"/>
      <c r="C74" s="41"/>
      <c r="E74" s="1"/>
      <c r="F74" s="38"/>
      <c r="G74" s="38"/>
      <c r="H74" s="38"/>
      <c r="K74" s="1"/>
      <c r="L74" s="8"/>
    </row>
    <row r="75" spans="2:12" x14ac:dyDescent="0.25">
      <c r="B75" s="41"/>
      <c r="C75" s="41"/>
      <c r="E75" s="1"/>
      <c r="F75" s="38"/>
      <c r="G75" s="38"/>
      <c r="H75" s="38"/>
      <c r="K75" s="1"/>
      <c r="L75" s="8"/>
    </row>
    <row r="76" spans="2:12" x14ac:dyDescent="0.25">
      <c r="B76" s="41"/>
      <c r="C76" s="41"/>
      <c r="E76" s="1"/>
      <c r="F76" s="38"/>
      <c r="G76" s="38"/>
      <c r="H76" s="38"/>
      <c r="K76" s="1"/>
      <c r="L76" s="8"/>
    </row>
    <row r="77" spans="2:12" x14ac:dyDescent="0.25">
      <c r="B77" s="41"/>
      <c r="C77" s="41"/>
      <c r="E77" s="1"/>
      <c r="F77" s="38"/>
      <c r="G77" s="38"/>
      <c r="H77" s="38"/>
      <c r="K77" s="1"/>
      <c r="L77" s="8"/>
    </row>
    <row r="78" spans="2:12" x14ac:dyDescent="0.25">
      <c r="B78" s="41"/>
      <c r="C78" s="41"/>
      <c r="E78" s="1"/>
      <c r="F78" s="38"/>
      <c r="G78" s="38"/>
      <c r="H78" s="38"/>
      <c r="K78" s="1"/>
      <c r="L78" s="8"/>
    </row>
    <row r="79" spans="2:12" x14ac:dyDescent="0.25">
      <c r="B79" s="41"/>
      <c r="C79" s="41"/>
      <c r="E79" s="1"/>
      <c r="F79" s="38"/>
      <c r="G79" s="38"/>
      <c r="H79" s="38"/>
      <c r="K79" s="1"/>
      <c r="L79" s="8"/>
    </row>
    <row r="80" spans="2:12" x14ac:dyDescent="0.25">
      <c r="B80" s="41"/>
      <c r="C80" s="41"/>
      <c r="E80" s="1"/>
      <c r="F80" s="38"/>
      <c r="G80" s="38"/>
      <c r="H80" s="38"/>
      <c r="K80" s="1"/>
      <c r="L80" s="8"/>
    </row>
    <row r="81" spans="2:12" x14ac:dyDescent="0.25">
      <c r="B81" s="41"/>
      <c r="C81" s="41"/>
      <c r="E81" s="1"/>
      <c r="F81" s="38"/>
      <c r="G81" s="38"/>
      <c r="H81" s="38"/>
      <c r="K81" s="1"/>
      <c r="L81" s="8"/>
    </row>
    <row r="82" spans="2:12" x14ac:dyDescent="0.25">
      <c r="B82" s="41"/>
      <c r="C82" s="41"/>
      <c r="E82" s="1"/>
      <c r="F82" s="38"/>
      <c r="G82" s="38"/>
      <c r="H82" s="38"/>
      <c r="K82" s="1"/>
      <c r="L82" s="8"/>
    </row>
    <row r="83" spans="2:12" x14ac:dyDescent="0.25">
      <c r="B83" s="41"/>
      <c r="C83" s="41"/>
      <c r="E83" s="1"/>
      <c r="F83" s="38"/>
      <c r="G83" s="38"/>
      <c r="H83" s="38"/>
      <c r="K83" s="1"/>
      <c r="L83" s="8"/>
    </row>
    <row r="84" spans="2:12" x14ac:dyDescent="0.25">
      <c r="B84" s="41"/>
      <c r="C84" s="41"/>
      <c r="E84" s="1"/>
      <c r="F84" s="38"/>
      <c r="G84" s="38"/>
      <c r="H84" s="38"/>
      <c r="K84" s="1"/>
      <c r="L84" s="8"/>
    </row>
    <row r="85" spans="2:12" x14ac:dyDescent="0.25">
      <c r="B85" s="41"/>
      <c r="C85" s="41"/>
      <c r="E85" s="1"/>
      <c r="F85" s="38"/>
      <c r="G85" s="38"/>
      <c r="H85" s="38"/>
      <c r="K85" s="1"/>
      <c r="L85" s="8"/>
    </row>
    <row r="86" spans="2:12" x14ac:dyDescent="0.25">
      <c r="B86" s="41"/>
      <c r="C86" s="41"/>
      <c r="E86" s="1"/>
      <c r="F86" s="38"/>
      <c r="G86" s="38"/>
      <c r="H86" s="38"/>
      <c r="K86" s="1"/>
      <c r="L86" s="8"/>
    </row>
    <row r="87" spans="2:12" x14ac:dyDescent="0.25">
      <c r="B87" s="41"/>
      <c r="C87" s="41"/>
      <c r="E87" s="1"/>
      <c r="F87" s="38"/>
      <c r="G87" s="38"/>
      <c r="H87" s="38"/>
      <c r="K87" s="1"/>
      <c r="L87" s="8"/>
    </row>
    <row r="88" spans="2:12" x14ac:dyDescent="0.25">
      <c r="B88" s="41"/>
      <c r="C88" s="41"/>
      <c r="E88" s="1"/>
      <c r="F88" s="38"/>
      <c r="G88" s="38"/>
      <c r="H88" s="38"/>
      <c r="K88" s="1"/>
      <c r="L88" s="8"/>
    </row>
    <row r="89" spans="2:12" x14ac:dyDescent="0.25">
      <c r="B89" s="41"/>
      <c r="C89" s="41"/>
      <c r="E89" s="1"/>
      <c r="F89" s="38"/>
      <c r="G89" s="38"/>
      <c r="H89" s="38"/>
      <c r="K89" s="1"/>
      <c r="L89" s="8"/>
    </row>
    <row r="90" spans="2:12" x14ac:dyDescent="0.25">
      <c r="B90" s="41"/>
      <c r="C90" s="41"/>
      <c r="E90" s="1"/>
      <c r="F90" s="38"/>
      <c r="G90" s="38"/>
      <c r="H90" s="38"/>
      <c r="K90" s="1"/>
      <c r="L90" s="8"/>
    </row>
    <row r="91" spans="2:12" x14ac:dyDescent="0.25">
      <c r="B91" s="41"/>
      <c r="C91" s="41"/>
      <c r="E91" s="1"/>
      <c r="F91" s="38"/>
      <c r="G91" s="38"/>
      <c r="H91" s="38"/>
      <c r="K91" s="1"/>
      <c r="L91" s="8"/>
    </row>
    <row r="92" spans="2:12" x14ac:dyDescent="0.25">
      <c r="B92" s="41"/>
      <c r="C92" s="41"/>
      <c r="E92" s="1"/>
      <c r="F92" s="38"/>
      <c r="G92" s="38"/>
      <c r="H92" s="38"/>
      <c r="K92" s="1"/>
      <c r="L92" s="8"/>
    </row>
    <row r="93" spans="2:12" x14ac:dyDescent="0.25">
      <c r="B93" s="41"/>
      <c r="C93" s="41"/>
      <c r="E93" s="1"/>
      <c r="F93" s="38"/>
      <c r="G93" s="38"/>
      <c r="H93" s="38"/>
      <c r="K93" s="1"/>
      <c r="L93" s="8"/>
    </row>
    <row r="94" spans="2:12" x14ac:dyDescent="0.25">
      <c r="B94" s="41"/>
      <c r="C94" s="41"/>
      <c r="E94" s="1"/>
      <c r="F94" s="38"/>
      <c r="G94" s="38"/>
      <c r="H94" s="38"/>
      <c r="K94" s="1"/>
      <c r="L94" s="8"/>
    </row>
    <row r="95" spans="2:12" x14ac:dyDescent="0.25">
      <c r="B95" s="41"/>
      <c r="C95" s="41"/>
      <c r="E95" s="1"/>
      <c r="F95" s="38"/>
      <c r="G95" s="38"/>
      <c r="H95" s="38"/>
      <c r="K95" s="1"/>
      <c r="L95" s="8"/>
    </row>
    <row r="96" spans="2:12" x14ac:dyDescent="0.25">
      <c r="B96" s="41"/>
      <c r="C96" s="41"/>
      <c r="E96" s="1"/>
      <c r="F96" s="38"/>
      <c r="G96" s="38"/>
      <c r="H96" s="38"/>
      <c r="K96" s="1"/>
      <c r="L96" s="8"/>
    </row>
    <row r="97" spans="2:12" x14ac:dyDescent="0.25">
      <c r="B97" s="41"/>
      <c r="C97" s="41"/>
      <c r="E97" s="1"/>
      <c r="F97" s="38"/>
      <c r="G97" s="38"/>
      <c r="H97" s="38"/>
      <c r="K97" s="1"/>
      <c r="L97" s="8"/>
    </row>
    <row r="98" spans="2:12" x14ac:dyDescent="0.25">
      <c r="B98" s="41"/>
      <c r="C98" s="41"/>
      <c r="E98" s="1"/>
      <c r="F98" s="38"/>
      <c r="G98" s="38"/>
      <c r="H98" s="38"/>
      <c r="K98" s="1"/>
      <c r="L98" s="8"/>
    </row>
    <row r="99" spans="2:12" x14ac:dyDescent="0.25">
      <c r="B99" s="41"/>
      <c r="C99" s="41"/>
      <c r="E99" s="1"/>
      <c r="F99" s="38"/>
      <c r="G99" s="38"/>
      <c r="H99" s="38"/>
      <c r="K99" s="1"/>
      <c r="L99" s="8"/>
    </row>
    <row r="100" spans="2:12" x14ac:dyDescent="0.25">
      <c r="B100" s="41"/>
      <c r="C100" s="41"/>
      <c r="E100" s="1"/>
      <c r="F100" s="38"/>
      <c r="G100" s="38"/>
      <c r="H100" s="38"/>
      <c r="K100" s="1"/>
      <c r="L100" s="8"/>
    </row>
    <row r="101" spans="2:12" x14ac:dyDescent="0.25">
      <c r="B101" s="41"/>
      <c r="C101" s="41"/>
      <c r="E101" s="1"/>
      <c r="F101" s="38"/>
      <c r="G101" s="38"/>
      <c r="H101" s="38"/>
      <c r="K101" s="1"/>
      <c r="L101" s="8"/>
    </row>
    <row r="102" spans="2:12" x14ac:dyDescent="0.25">
      <c r="B102" s="41"/>
      <c r="C102" s="41"/>
      <c r="E102" s="1"/>
      <c r="F102" s="38"/>
      <c r="G102" s="38"/>
      <c r="H102" s="38"/>
      <c r="K102" s="1"/>
      <c r="L102" s="8"/>
    </row>
    <row r="103" spans="2:12" x14ac:dyDescent="0.25">
      <c r="B103" s="41"/>
      <c r="C103" s="41"/>
      <c r="E103" s="1"/>
      <c r="F103" s="38"/>
      <c r="G103" s="38"/>
      <c r="H103" s="38"/>
      <c r="K103" s="1"/>
      <c r="L103" s="8"/>
    </row>
    <row r="104" spans="2:12" x14ac:dyDescent="0.25">
      <c r="B104" s="41"/>
      <c r="C104" s="41"/>
      <c r="E104" s="1"/>
      <c r="F104" s="38"/>
      <c r="G104" s="38"/>
      <c r="H104" s="38"/>
      <c r="K104" s="1"/>
      <c r="L104" s="8"/>
    </row>
    <row r="105" spans="2:12" x14ac:dyDescent="0.25">
      <c r="B105" s="41"/>
      <c r="C105" s="41"/>
      <c r="E105" s="1"/>
      <c r="F105" s="38"/>
      <c r="G105" s="38"/>
      <c r="H105" s="38"/>
      <c r="K105" s="1"/>
      <c r="L105" s="8"/>
    </row>
    <row r="106" spans="2:12" x14ac:dyDescent="0.25">
      <c r="B106" s="41"/>
      <c r="C106" s="41"/>
      <c r="E106" s="1"/>
      <c r="F106" s="38"/>
      <c r="G106" s="38"/>
      <c r="H106" s="38"/>
      <c r="K106" s="1"/>
      <c r="L106" s="8"/>
    </row>
    <row r="107" spans="2:12" x14ac:dyDescent="0.25">
      <c r="B107" s="41"/>
      <c r="C107" s="41"/>
      <c r="E107" s="1"/>
      <c r="F107" s="38"/>
      <c r="G107" s="38"/>
      <c r="H107" s="38"/>
      <c r="K107" s="1"/>
      <c r="L107" s="8"/>
    </row>
    <row r="108" spans="2:12" x14ac:dyDescent="0.25">
      <c r="B108" s="41"/>
      <c r="C108" s="41"/>
      <c r="E108" s="1"/>
      <c r="F108" s="38"/>
      <c r="G108" s="38"/>
      <c r="H108" s="38"/>
      <c r="K108" s="1"/>
      <c r="L108" s="8"/>
    </row>
    <row r="109" spans="2:12" x14ac:dyDescent="0.25">
      <c r="B109" s="41"/>
      <c r="C109" s="41"/>
      <c r="E109" s="1"/>
      <c r="F109" s="38"/>
      <c r="G109" s="38"/>
      <c r="H109" s="38"/>
      <c r="K109" s="1"/>
      <c r="L109" s="8"/>
    </row>
    <row r="110" spans="2:12" x14ac:dyDescent="0.25">
      <c r="B110" s="41"/>
      <c r="C110" s="41"/>
      <c r="E110" s="1"/>
      <c r="F110" s="38"/>
      <c r="G110" s="38"/>
      <c r="H110" s="38"/>
      <c r="K110" s="1"/>
      <c r="L110" s="8"/>
    </row>
    <row r="111" spans="2:12" x14ac:dyDescent="0.25">
      <c r="B111" s="41"/>
      <c r="C111" s="41"/>
      <c r="E111" s="1"/>
      <c r="F111" s="38"/>
      <c r="G111" s="38"/>
      <c r="H111" s="38"/>
      <c r="K111" s="1"/>
      <c r="L111" s="8"/>
    </row>
    <row r="112" spans="2:12" x14ac:dyDescent="0.25">
      <c r="B112" s="41"/>
      <c r="C112" s="41"/>
      <c r="E112" s="1"/>
      <c r="F112" s="38"/>
      <c r="G112" s="38"/>
      <c r="H112" s="38"/>
      <c r="K112" s="1"/>
      <c r="L112" s="8"/>
    </row>
    <row r="113" spans="2:12" x14ac:dyDescent="0.25">
      <c r="B113" s="41"/>
      <c r="C113" s="41"/>
      <c r="E113" s="1"/>
      <c r="F113" s="38"/>
      <c r="G113" s="38"/>
      <c r="H113" s="38"/>
      <c r="K113" s="1"/>
      <c r="L113" s="8"/>
    </row>
    <row r="114" spans="2:12" x14ac:dyDescent="0.25">
      <c r="B114" s="41"/>
      <c r="C114" s="41"/>
      <c r="E114" s="1"/>
      <c r="F114" s="38"/>
      <c r="G114" s="38"/>
      <c r="H114" s="38"/>
      <c r="K114" s="1"/>
      <c r="L114" s="8"/>
    </row>
    <row r="115" spans="2:12" x14ac:dyDescent="0.25">
      <c r="B115" s="41"/>
      <c r="C115" s="41"/>
      <c r="E115" s="1"/>
      <c r="F115" s="38"/>
      <c r="G115" s="38"/>
      <c r="H115" s="38"/>
      <c r="K115" s="1"/>
      <c r="L115" s="8"/>
    </row>
    <row r="116" spans="2:12" x14ac:dyDescent="0.25">
      <c r="B116" s="41"/>
      <c r="C116" s="41"/>
      <c r="E116" s="1"/>
      <c r="F116" s="38"/>
      <c r="G116" s="38"/>
      <c r="H116" s="38"/>
      <c r="K116" s="1"/>
      <c r="L116" s="8"/>
    </row>
    <row r="117" spans="2:12" x14ac:dyDescent="0.25">
      <c r="B117" s="41"/>
      <c r="C117" s="41"/>
      <c r="E117" s="1"/>
      <c r="F117" s="38"/>
      <c r="G117" s="38"/>
      <c r="H117" s="38"/>
      <c r="K117" s="1"/>
      <c r="L117" s="8"/>
    </row>
    <row r="118" spans="2:12" x14ac:dyDescent="0.25">
      <c r="B118" s="41"/>
      <c r="C118" s="41"/>
      <c r="E118" s="1"/>
      <c r="F118" s="38"/>
      <c r="G118" s="38"/>
      <c r="H118" s="38"/>
      <c r="K118" s="1"/>
      <c r="L118" s="8"/>
    </row>
    <row r="119" spans="2:12" x14ac:dyDescent="0.25">
      <c r="B119" s="41"/>
      <c r="C119" s="41"/>
      <c r="E119" s="1"/>
      <c r="F119" s="38"/>
      <c r="G119" s="38"/>
      <c r="H119" s="38"/>
      <c r="K119" s="1"/>
      <c r="L119" s="8"/>
    </row>
    <row r="120" spans="2:12" x14ac:dyDescent="0.25">
      <c r="B120" s="41"/>
      <c r="C120" s="41"/>
      <c r="E120" s="1"/>
      <c r="F120" s="38"/>
      <c r="G120" s="38"/>
      <c r="H120" s="38"/>
      <c r="K120" s="1"/>
      <c r="L120" s="8"/>
    </row>
    <row r="121" spans="2:12" x14ac:dyDescent="0.25">
      <c r="B121" s="41"/>
      <c r="C121" s="41"/>
      <c r="E121" s="1"/>
      <c r="F121" s="38"/>
      <c r="G121" s="38"/>
      <c r="H121" s="38"/>
      <c r="K121" s="1"/>
      <c r="L121" s="8"/>
    </row>
    <row r="122" spans="2:12" x14ac:dyDescent="0.25">
      <c r="B122" s="41"/>
      <c r="C122" s="41"/>
      <c r="E122" s="1"/>
      <c r="F122" s="38"/>
      <c r="G122" s="38"/>
      <c r="H122" s="38"/>
      <c r="K122" s="1"/>
      <c r="L122" s="8"/>
    </row>
    <row r="123" spans="2:12" x14ac:dyDescent="0.25">
      <c r="B123" s="41"/>
      <c r="C123" s="41"/>
      <c r="E123" s="1"/>
      <c r="F123" s="38"/>
      <c r="G123" s="38"/>
      <c r="H123" s="38"/>
      <c r="K123" s="1"/>
      <c r="L123" s="8"/>
    </row>
    <row r="124" spans="2:12" x14ac:dyDescent="0.25">
      <c r="B124" s="41"/>
      <c r="C124" s="41"/>
      <c r="E124" s="1"/>
      <c r="F124" s="38"/>
      <c r="G124" s="38"/>
      <c r="H124" s="38"/>
      <c r="K124" s="1"/>
      <c r="L124" s="8"/>
    </row>
    <row r="125" spans="2:12" x14ac:dyDescent="0.25">
      <c r="B125" s="41"/>
      <c r="C125" s="41"/>
      <c r="E125" s="1"/>
      <c r="F125" s="38"/>
      <c r="G125" s="38"/>
      <c r="H125" s="38"/>
      <c r="K125" s="1"/>
      <c r="L125" s="8"/>
    </row>
    <row r="126" spans="2:12" x14ac:dyDescent="0.25">
      <c r="B126" s="41"/>
      <c r="C126" s="41"/>
      <c r="E126" s="1"/>
      <c r="F126" s="38"/>
      <c r="G126" s="38"/>
      <c r="H126" s="38"/>
      <c r="K126" s="1"/>
      <c r="L126" s="8"/>
    </row>
    <row r="127" spans="2:12" x14ac:dyDescent="0.25">
      <c r="B127" s="41"/>
      <c r="C127" s="41"/>
      <c r="E127" s="1"/>
      <c r="F127" s="38"/>
      <c r="G127" s="38"/>
      <c r="H127" s="38"/>
      <c r="K127" s="1"/>
      <c r="L127" s="8"/>
    </row>
    <row r="128" spans="2:12" x14ac:dyDescent="0.25">
      <c r="B128" s="41"/>
      <c r="C128" s="41"/>
      <c r="E128" s="1"/>
      <c r="F128" s="38"/>
      <c r="G128" s="38"/>
      <c r="H128" s="38"/>
      <c r="K128" s="1"/>
      <c r="L128" s="8"/>
    </row>
    <row r="129" spans="2:12" x14ac:dyDescent="0.25">
      <c r="B129" s="41"/>
      <c r="C129" s="41"/>
      <c r="E129" s="1"/>
      <c r="F129" s="38"/>
      <c r="G129" s="38"/>
      <c r="H129" s="38"/>
      <c r="K129" s="1"/>
      <c r="L129" s="8"/>
    </row>
    <row r="130" spans="2:12" x14ac:dyDescent="0.25">
      <c r="B130" s="41"/>
      <c r="C130" s="41"/>
      <c r="E130" s="1"/>
      <c r="F130" s="38"/>
      <c r="G130" s="38"/>
      <c r="H130" s="38"/>
      <c r="K130" s="1"/>
      <c r="L130" s="8"/>
    </row>
    <row r="131" spans="2:12" x14ac:dyDescent="0.25">
      <c r="B131" s="41"/>
      <c r="C131" s="41"/>
      <c r="E131" s="1"/>
      <c r="F131" s="38"/>
      <c r="G131" s="38"/>
      <c r="H131" s="38"/>
      <c r="K131" s="1"/>
      <c r="L131" s="8"/>
    </row>
    <row r="132" spans="2:12" x14ac:dyDescent="0.25">
      <c r="B132" s="41"/>
      <c r="C132" s="41"/>
      <c r="E132" s="1"/>
      <c r="F132" s="38"/>
      <c r="G132" s="38"/>
      <c r="H132" s="38"/>
      <c r="K132" s="1"/>
      <c r="L132" s="8"/>
    </row>
    <row r="133" spans="2:12" x14ac:dyDescent="0.25">
      <c r="B133" s="41"/>
      <c r="C133" s="41"/>
      <c r="E133" s="1"/>
      <c r="F133" s="38"/>
      <c r="G133" s="38"/>
      <c r="H133" s="38"/>
      <c r="K133" s="1"/>
      <c r="L133" s="8"/>
    </row>
    <row r="134" spans="2:12" x14ac:dyDescent="0.25">
      <c r="B134" s="41"/>
      <c r="C134" s="41"/>
      <c r="E134" s="1"/>
      <c r="F134" s="38"/>
      <c r="G134" s="38"/>
      <c r="H134" s="38"/>
      <c r="K134" s="1"/>
      <c r="L134" s="8"/>
    </row>
    <row r="135" spans="2:12" x14ac:dyDescent="0.25">
      <c r="B135" s="41"/>
      <c r="C135" s="41"/>
      <c r="E135" s="1"/>
      <c r="F135" s="38"/>
      <c r="G135" s="38"/>
      <c r="H135" s="38"/>
      <c r="K135" s="1"/>
      <c r="L135" s="8"/>
    </row>
    <row r="136" spans="2:12" x14ac:dyDescent="0.25">
      <c r="B136" s="41"/>
      <c r="C136" s="41"/>
      <c r="E136" s="1"/>
      <c r="F136" s="38"/>
      <c r="G136" s="38"/>
      <c r="H136" s="38"/>
      <c r="K136" s="1"/>
      <c r="L136" s="8"/>
    </row>
    <row r="137" spans="2:12" x14ac:dyDescent="0.25">
      <c r="B137" s="41"/>
      <c r="C137" s="41"/>
      <c r="E137" s="1"/>
      <c r="F137" s="38"/>
      <c r="G137" s="38"/>
      <c r="H137" s="38"/>
      <c r="K137" s="1"/>
      <c r="L137" s="8"/>
    </row>
    <row r="138" spans="2:12" x14ac:dyDescent="0.25">
      <c r="B138" s="41"/>
      <c r="C138" s="41"/>
      <c r="E138" s="1"/>
      <c r="F138" s="38"/>
      <c r="G138" s="38"/>
      <c r="H138" s="38"/>
      <c r="K138" s="1"/>
      <c r="L138" s="8"/>
    </row>
    <row r="139" spans="2:12" x14ac:dyDescent="0.25">
      <c r="B139" s="41"/>
      <c r="C139" s="41"/>
      <c r="E139" s="1"/>
      <c r="F139" s="38"/>
      <c r="G139" s="38"/>
      <c r="H139" s="38"/>
      <c r="K139" s="1"/>
      <c r="L139" s="8"/>
    </row>
    <row r="140" spans="2:12" x14ac:dyDescent="0.25">
      <c r="B140" s="41"/>
      <c r="C140" s="41"/>
      <c r="E140" s="1"/>
      <c r="F140" s="38"/>
      <c r="G140" s="38"/>
      <c r="H140" s="38"/>
      <c r="K140" s="1"/>
      <c r="L140" s="8"/>
    </row>
    <row r="141" spans="2:12" x14ac:dyDescent="0.25">
      <c r="B141" s="41"/>
      <c r="C141" s="41"/>
      <c r="E141" s="1"/>
      <c r="F141" s="38"/>
      <c r="G141" s="38"/>
      <c r="H141" s="38"/>
      <c r="K141" s="1"/>
      <c r="L141" s="8"/>
    </row>
    <row r="142" spans="2:12" x14ac:dyDescent="0.25">
      <c r="B142" s="41"/>
      <c r="C142" s="41"/>
      <c r="E142" s="1"/>
      <c r="F142" s="38"/>
      <c r="G142" s="38"/>
      <c r="H142" s="38"/>
      <c r="K142" s="1"/>
      <c r="L142" s="8"/>
    </row>
    <row r="143" spans="2:12" x14ac:dyDescent="0.25">
      <c r="B143" s="41"/>
      <c r="C143" s="41"/>
      <c r="E143" s="1"/>
      <c r="F143" s="38"/>
      <c r="G143" s="38"/>
      <c r="H143" s="38"/>
      <c r="K143" s="1"/>
      <c r="L143" s="8"/>
    </row>
    <row r="144" spans="2:12" x14ac:dyDescent="0.25">
      <c r="B144" s="41"/>
      <c r="C144" s="41"/>
      <c r="E144" s="1"/>
      <c r="F144" s="38"/>
      <c r="G144" s="38"/>
      <c r="H144" s="38"/>
      <c r="K144" s="1"/>
      <c r="L144" s="8"/>
    </row>
    <row r="145" spans="2:12" x14ac:dyDescent="0.25">
      <c r="B145" s="41"/>
      <c r="C145" s="41"/>
      <c r="E145" s="1"/>
      <c r="F145" s="38"/>
      <c r="G145" s="38"/>
      <c r="H145" s="38"/>
      <c r="K145" s="1"/>
      <c r="L145" s="8"/>
    </row>
    <row r="146" spans="2:12" x14ac:dyDescent="0.25">
      <c r="B146" s="41"/>
      <c r="C146" s="41"/>
      <c r="E146" s="1"/>
      <c r="F146" s="38"/>
      <c r="G146" s="38"/>
      <c r="H146" s="38"/>
      <c r="K146" s="1"/>
      <c r="L146" s="8"/>
    </row>
    <row r="147" spans="2:12" x14ac:dyDescent="0.25">
      <c r="B147" s="41"/>
      <c r="C147" s="41"/>
      <c r="E147" s="1"/>
      <c r="F147" s="38"/>
      <c r="G147" s="38"/>
      <c r="H147" s="38"/>
      <c r="K147" s="1"/>
      <c r="L147" s="8"/>
    </row>
    <row r="148" spans="2:12" x14ac:dyDescent="0.25">
      <c r="B148" s="41"/>
      <c r="C148" s="41"/>
      <c r="E148" s="1"/>
      <c r="F148" s="38"/>
      <c r="G148" s="38"/>
      <c r="H148" s="38"/>
      <c r="K148" s="1"/>
      <c r="L148" s="8"/>
    </row>
    <row r="149" spans="2:12" x14ac:dyDescent="0.25">
      <c r="B149" s="41"/>
      <c r="C149" s="41"/>
      <c r="E149" s="1"/>
      <c r="F149" s="38"/>
      <c r="G149" s="38"/>
      <c r="H149" s="38"/>
      <c r="K149" s="1"/>
      <c r="L149" s="8"/>
    </row>
    <row r="150" spans="2:12" x14ac:dyDescent="0.25">
      <c r="B150" s="41"/>
      <c r="C150" s="41"/>
      <c r="E150" s="1"/>
      <c r="F150" s="38"/>
      <c r="G150" s="38"/>
      <c r="H150" s="38"/>
      <c r="K150" s="1"/>
      <c r="L150" s="8"/>
    </row>
    <row r="151" spans="2:12" x14ac:dyDescent="0.25">
      <c r="B151" s="41"/>
      <c r="C151" s="41"/>
      <c r="E151" s="1"/>
      <c r="F151" s="38"/>
      <c r="G151" s="38"/>
      <c r="H151" s="38"/>
      <c r="K151" s="1"/>
      <c r="L151" s="8"/>
    </row>
    <row r="152" spans="2:12" x14ac:dyDescent="0.25">
      <c r="B152" s="41"/>
      <c r="C152" s="41"/>
      <c r="E152" s="1"/>
      <c r="F152" s="38"/>
      <c r="G152" s="38"/>
      <c r="H152" s="38"/>
      <c r="K152" s="1"/>
      <c r="L152" s="8"/>
    </row>
    <row r="153" spans="2:12" x14ac:dyDescent="0.25">
      <c r="B153" s="41"/>
      <c r="C153" s="41"/>
      <c r="E153" s="1"/>
      <c r="F153" s="38"/>
      <c r="G153" s="38"/>
      <c r="H153" s="38"/>
      <c r="K153" s="1"/>
      <c r="L153" s="8"/>
    </row>
    <row r="154" spans="2:12" x14ac:dyDescent="0.25">
      <c r="B154" s="41"/>
      <c r="C154" s="41"/>
      <c r="E154" s="1"/>
      <c r="F154" s="38"/>
      <c r="G154" s="38"/>
      <c r="H154" s="38"/>
      <c r="K154" s="1"/>
      <c r="L154" s="8"/>
    </row>
    <row r="155" spans="2:12" x14ac:dyDescent="0.25">
      <c r="B155" s="41"/>
      <c r="C155" s="41"/>
      <c r="E155" s="1"/>
      <c r="F155" s="38"/>
      <c r="G155" s="38"/>
      <c r="H155" s="38"/>
      <c r="K155" s="1"/>
      <c r="L155" s="8"/>
    </row>
    <row r="156" spans="2:12" x14ac:dyDescent="0.25">
      <c r="B156" s="41"/>
      <c r="C156" s="41"/>
      <c r="E156" s="1"/>
      <c r="F156" s="38"/>
      <c r="G156" s="38"/>
      <c r="H156" s="38"/>
      <c r="K156" s="1"/>
      <c r="L156" s="8"/>
    </row>
    <row r="157" spans="2:12" x14ac:dyDescent="0.25">
      <c r="B157" s="41"/>
      <c r="C157" s="41"/>
      <c r="E157" s="1"/>
      <c r="F157" s="38"/>
      <c r="G157" s="38"/>
      <c r="H157" s="38"/>
      <c r="K157" s="1"/>
      <c r="L157" s="8"/>
    </row>
    <row r="158" spans="2:12" x14ac:dyDescent="0.25">
      <c r="B158" s="41"/>
      <c r="C158" s="41"/>
      <c r="E158" s="1"/>
      <c r="F158" s="38"/>
      <c r="G158" s="38"/>
      <c r="H158" s="38"/>
      <c r="K158" s="1"/>
      <c r="L158" s="8"/>
    </row>
    <row r="159" spans="2:12" x14ac:dyDescent="0.25">
      <c r="B159" s="41"/>
      <c r="C159" s="41"/>
      <c r="E159" s="1"/>
      <c r="F159" s="38"/>
      <c r="G159" s="38"/>
      <c r="H159" s="38"/>
      <c r="K159" s="1"/>
      <c r="L159" s="8"/>
    </row>
    <row r="160" spans="2:12" x14ac:dyDescent="0.25">
      <c r="B160" s="41"/>
      <c r="C160" s="41"/>
      <c r="E160" s="1"/>
      <c r="F160" s="38"/>
      <c r="G160" s="38"/>
      <c r="H160" s="38"/>
      <c r="K160" s="1"/>
      <c r="L160" s="8"/>
    </row>
    <row r="161" spans="2:12" x14ac:dyDescent="0.25">
      <c r="B161" s="41"/>
      <c r="C161" s="41"/>
      <c r="E161" s="1"/>
      <c r="F161" s="38"/>
      <c r="G161" s="38"/>
      <c r="H161" s="38"/>
      <c r="K161" s="1"/>
      <c r="L161" s="8"/>
    </row>
    <row r="162" spans="2:12" x14ac:dyDescent="0.25">
      <c r="B162" s="41"/>
      <c r="C162" s="41"/>
      <c r="E162" s="1"/>
      <c r="F162" s="38"/>
      <c r="G162" s="38"/>
      <c r="H162" s="38"/>
      <c r="K162" s="1"/>
      <c r="L162" s="8"/>
    </row>
    <row r="163" spans="2:12" x14ac:dyDescent="0.25">
      <c r="B163" s="41"/>
      <c r="C163" s="41"/>
      <c r="E163" s="1"/>
      <c r="F163" s="38"/>
      <c r="G163" s="38"/>
      <c r="H163" s="38"/>
      <c r="K163" s="1"/>
      <c r="L163" s="8"/>
    </row>
    <row r="164" spans="2:12" x14ac:dyDescent="0.25">
      <c r="B164" s="41"/>
      <c r="C164" s="41"/>
      <c r="E164" s="1"/>
      <c r="F164" s="38"/>
      <c r="G164" s="38"/>
      <c r="H164" s="38"/>
      <c r="K164" s="1"/>
      <c r="L164" s="8"/>
    </row>
    <row r="165" spans="2:12" x14ac:dyDescent="0.25">
      <c r="B165" s="41"/>
      <c r="C165" s="41"/>
      <c r="E165" s="1"/>
      <c r="F165" s="38"/>
      <c r="G165" s="38"/>
      <c r="H165" s="38"/>
      <c r="K165" s="1"/>
      <c r="L165" s="8"/>
    </row>
    <row r="166" spans="2:12" x14ac:dyDescent="0.25">
      <c r="B166" s="41"/>
      <c r="C166" s="41"/>
      <c r="E166" s="1"/>
      <c r="F166" s="38"/>
      <c r="G166" s="38"/>
      <c r="H166" s="38"/>
      <c r="K166" s="1"/>
      <c r="L166" s="8"/>
    </row>
    <row r="167" spans="2:12" x14ac:dyDescent="0.25">
      <c r="B167" s="41"/>
      <c r="C167" s="41"/>
      <c r="E167" s="1"/>
      <c r="F167" s="38"/>
      <c r="G167" s="38"/>
      <c r="H167" s="38"/>
      <c r="K167" s="1"/>
      <c r="L167" s="8"/>
    </row>
    <row r="168" spans="2:12" x14ac:dyDescent="0.25">
      <c r="B168" s="41"/>
      <c r="C168" s="41"/>
      <c r="E168" s="1"/>
      <c r="F168" s="38"/>
      <c r="G168" s="38"/>
      <c r="H168" s="38"/>
      <c r="K168" s="1"/>
      <c r="L168" s="8"/>
    </row>
    <row r="169" spans="2:12" x14ac:dyDescent="0.25">
      <c r="B169" s="41"/>
      <c r="C169" s="41"/>
      <c r="E169" s="1"/>
      <c r="F169" s="38"/>
      <c r="G169" s="38"/>
      <c r="H169" s="38"/>
      <c r="K169" s="1"/>
      <c r="L169" s="8"/>
    </row>
    <row r="170" spans="2:12" x14ac:dyDescent="0.25">
      <c r="B170" s="41"/>
      <c r="C170" s="41"/>
      <c r="E170" s="1"/>
      <c r="F170" s="38"/>
      <c r="G170" s="38"/>
      <c r="H170" s="38"/>
      <c r="K170" s="1"/>
      <c r="L170" s="8"/>
    </row>
    <row r="171" spans="2:12" x14ac:dyDescent="0.25">
      <c r="B171" s="41"/>
      <c r="C171" s="41"/>
      <c r="E171" s="1"/>
      <c r="F171" s="38"/>
      <c r="G171" s="38"/>
      <c r="H171" s="38"/>
      <c r="K171" s="1"/>
      <c r="L171" s="8"/>
    </row>
    <row r="172" spans="2:12" x14ac:dyDescent="0.25">
      <c r="B172" s="41"/>
      <c r="C172" s="41"/>
      <c r="E172" s="1"/>
      <c r="F172" s="38"/>
      <c r="G172" s="38"/>
      <c r="H172" s="38"/>
      <c r="K172" s="1"/>
      <c r="L172" s="8"/>
    </row>
    <row r="173" spans="2:12" x14ac:dyDescent="0.25">
      <c r="B173" s="41"/>
      <c r="C173" s="41"/>
      <c r="E173" s="1"/>
      <c r="F173" s="38"/>
      <c r="G173" s="38"/>
      <c r="H173" s="38"/>
      <c r="K173" s="1"/>
      <c r="L173" s="8"/>
    </row>
    <row r="174" spans="2:12" x14ac:dyDescent="0.25">
      <c r="B174" s="41"/>
      <c r="C174" s="41"/>
      <c r="E174" s="1"/>
      <c r="F174" s="38"/>
      <c r="G174" s="38"/>
      <c r="H174" s="38"/>
      <c r="K174" s="1"/>
      <c r="L174" s="8"/>
    </row>
    <row r="175" spans="2:12" x14ac:dyDescent="0.25">
      <c r="B175" s="41"/>
      <c r="C175" s="41"/>
      <c r="E175" s="1"/>
      <c r="F175" s="38"/>
      <c r="G175" s="38"/>
      <c r="H175" s="38"/>
      <c r="K175" s="1"/>
      <c r="L175" s="8"/>
    </row>
    <row r="176" spans="2:12" x14ac:dyDescent="0.25">
      <c r="B176" s="41"/>
      <c r="C176" s="41"/>
      <c r="E176" s="1"/>
      <c r="F176" s="38"/>
      <c r="G176" s="38"/>
      <c r="H176" s="38"/>
      <c r="K176" s="1"/>
      <c r="L176" s="8"/>
    </row>
    <row r="177" spans="2:12" x14ac:dyDescent="0.25">
      <c r="B177" s="41"/>
      <c r="C177" s="41"/>
      <c r="E177" s="1"/>
      <c r="F177" s="38"/>
      <c r="G177" s="38"/>
      <c r="H177" s="38"/>
      <c r="K177" s="1"/>
      <c r="L177" s="8"/>
    </row>
    <row r="178" spans="2:12" x14ac:dyDescent="0.25">
      <c r="B178" s="41"/>
      <c r="C178" s="41"/>
      <c r="E178" s="1"/>
      <c r="F178" s="38"/>
      <c r="G178" s="38"/>
      <c r="H178" s="38"/>
      <c r="K178" s="1"/>
      <c r="L178" s="8"/>
    </row>
    <row r="179" spans="2:12" x14ac:dyDescent="0.25">
      <c r="B179" s="41"/>
      <c r="C179" s="41"/>
      <c r="E179" s="1"/>
      <c r="F179" s="38"/>
      <c r="G179" s="38"/>
      <c r="H179" s="38"/>
      <c r="K179" s="1"/>
      <c r="L179" s="8"/>
    </row>
    <row r="180" spans="2:12" x14ac:dyDescent="0.25">
      <c r="B180" s="41"/>
      <c r="C180" s="41"/>
      <c r="E180" s="1"/>
      <c r="F180" s="38"/>
      <c r="G180" s="38"/>
      <c r="H180" s="38"/>
      <c r="K180" s="1"/>
      <c r="L180" s="8"/>
    </row>
    <row r="181" spans="2:12" x14ac:dyDescent="0.25">
      <c r="B181" s="41"/>
      <c r="C181" s="41"/>
      <c r="E181" s="1"/>
      <c r="F181" s="38"/>
      <c r="G181" s="38"/>
      <c r="H181" s="38"/>
      <c r="K181" s="1"/>
      <c r="L181" s="8"/>
    </row>
    <row r="182" spans="2:12" x14ac:dyDescent="0.25">
      <c r="B182" s="41"/>
      <c r="C182" s="41"/>
      <c r="E182" s="1"/>
      <c r="F182" s="38"/>
      <c r="G182" s="38"/>
      <c r="H182" s="38"/>
      <c r="K182" s="1"/>
      <c r="L182" s="8"/>
    </row>
    <row r="183" spans="2:12" x14ac:dyDescent="0.25">
      <c r="B183" s="41"/>
      <c r="C183" s="41"/>
      <c r="E183" s="1"/>
      <c r="F183" s="38"/>
      <c r="G183" s="38"/>
      <c r="H183" s="38"/>
      <c r="K183" s="1"/>
      <c r="L183" s="8"/>
    </row>
    <row r="184" spans="2:12" x14ac:dyDescent="0.25">
      <c r="B184" s="41"/>
      <c r="C184" s="41"/>
      <c r="E184" s="1"/>
      <c r="F184" s="38"/>
      <c r="G184" s="38"/>
      <c r="H184" s="38"/>
      <c r="K184" s="1"/>
      <c r="L184" s="8"/>
    </row>
    <row r="185" spans="2:12" x14ac:dyDescent="0.25">
      <c r="B185" s="41"/>
      <c r="C185" s="41"/>
      <c r="E185" s="1"/>
      <c r="F185" s="38"/>
      <c r="G185" s="38"/>
      <c r="H185" s="38"/>
      <c r="K185" s="1"/>
      <c r="L185" s="8"/>
    </row>
    <row r="186" spans="2:12" x14ac:dyDescent="0.25">
      <c r="B186" s="41"/>
      <c r="C186" s="41"/>
      <c r="E186" s="1"/>
      <c r="F186" s="38"/>
      <c r="G186" s="38"/>
      <c r="H186" s="38"/>
      <c r="K186" s="1"/>
      <c r="L186" s="8"/>
    </row>
    <row r="187" spans="2:12" x14ac:dyDescent="0.25">
      <c r="B187" s="41"/>
      <c r="C187" s="41"/>
      <c r="E187" s="1"/>
      <c r="F187" s="38"/>
      <c r="G187" s="38"/>
      <c r="H187" s="38"/>
      <c r="K187" s="1"/>
      <c r="L187" s="8"/>
    </row>
    <row r="188" spans="2:12" x14ac:dyDescent="0.25">
      <c r="B188" s="41"/>
      <c r="C188" s="41"/>
      <c r="E188" s="1"/>
      <c r="F188" s="38"/>
      <c r="G188" s="38"/>
      <c r="H188" s="38"/>
      <c r="K188" s="1"/>
      <c r="L188" s="8"/>
    </row>
    <row r="189" spans="2:12" x14ac:dyDescent="0.25">
      <c r="B189" s="41"/>
      <c r="C189" s="41"/>
      <c r="E189" s="1"/>
      <c r="F189" s="38"/>
      <c r="G189" s="38"/>
      <c r="H189" s="38"/>
      <c r="K189" s="1"/>
      <c r="L189" s="8"/>
    </row>
    <row r="190" spans="2:12" x14ac:dyDescent="0.25">
      <c r="B190" s="41"/>
      <c r="C190" s="41"/>
      <c r="E190" s="1"/>
      <c r="F190" s="38"/>
      <c r="G190" s="38"/>
      <c r="H190" s="38"/>
      <c r="K190" s="1"/>
      <c r="L190" s="8"/>
    </row>
    <row r="191" spans="2:12" x14ac:dyDescent="0.25">
      <c r="B191" s="41"/>
      <c r="C191" s="41"/>
      <c r="E191" s="1"/>
      <c r="F191" s="38"/>
      <c r="G191" s="38"/>
      <c r="H191" s="38"/>
      <c r="K191" s="1"/>
      <c r="L191" s="8"/>
    </row>
    <row r="192" spans="2:12" x14ac:dyDescent="0.25">
      <c r="B192" s="41"/>
      <c r="C192" s="41"/>
      <c r="E192" s="1"/>
      <c r="F192" s="38"/>
      <c r="G192" s="38"/>
      <c r="H192" s="38"/>
      <c r="K192" s="1"/>
      <c r="L192" s="8"/>
    </row>
    <row r="193" spans="2:12" x14ac:dyDescent="0.25">
      <c r="B193" s="41"/>
      <c r="C193" s="41"/>
      <c r="E193" s="1"/>
      <c r="F193" s="38"/>
      <c r="G193" s="38"/>
      <c r="H193" s="38"/>
      <c r="K193" s="1"/>
      <c r="L193" s="8"/>
    </row>
    <row r="194" spans="2:12" x14ac:dyDescent="0.25">
      <c r="B194" s="41"/>
      <c r="C194" s="41"/>
      <c r="E194" s="1"/>
      <c r="F194" s="38"/>
      <c r="G194" s="38"/>
      <c r="H194" s="38"/>
      <c r="K194" s="1"/>
      <c r="L194" s="8"/>
    </row>
    <row r="195" spans="2:12" x14ac:dyDescent="0.25">
      <c r="B195" s="41"/>
      <c r="C195" s="41"/>
      <c r="E195" s="1"/>
      <c r="F195" s="38"/>
      <c r="G195" s="38"/>
      <c r="H195" s="38"/>
      <c r="K195" s="1"/>
      <c r="L195" s="8"/>
    </row>
    <row r="196" spans="2:12" x14ac:dyDescent="0.25">
      <c r="B196" s="41"/>
      <c r="C196" s="41"/>
      <c r="E196" s="1"/>
      <c r="F196" s="38"/>
      <c r="G196" s="38"/>
      <c r="H196" s="38"/>
      <c r="K196" s="1"/>
      <c r="L196" s="8"/>
    </row>
    <row r="197" spans="2:12" x14ac:dyDescent="0.25">
      <c r="B197" s="41"/>
      <c r="C197" s="41"/>
      <c r="E197" s="1"/>
      <c r="F197" s="38"/>
      <c r="G197" s="38"/>
      <c r="H197" s="38"/>
      <c r="K197" s="1"/>
      <c r="L197" s="8"/>
    </row>
    <row r="198" spans="2:12" x14ac:dyDescent="0.25">
      <c r="B198" s="41"/>
      <c r="C198" s="41"/>
      <c r="E198" s="1"/>
      <c r="F198" s="38"/>
      <c r="G198" s="38"/>
      <c r="H198" s="38"/>
      <c r="K198" s="1"/>
      <c r="L198" s="8"/>
    </row>
    <row r="199" spans="2:12" x14ac:dyDescent="0.25">
      <c r="B199" s="41"/>
      <c r="C199" s="41"/>
      <c r="E199" s="1"/>
      <c r="F199" s="38"/>
      <c r="G199" s="38"/>
      <c r="H199" s="38"/>
      <c r="K199" s="1"/>
      <c r="L199" s="8"/>
    </row>
    <row r="200" spans="2:12" x14ac:dyDescent="0.25">
      <c r="B200" s="41"/>
      <c r="C200" s="41"/>
      <c r="E200" s="1"/>
      <c r="F200" s="38"/>
      <c r="G200" s="38"/>
      <c r="H200" s="38"/>
      <c r="K200" s="1"/>
      <c r="L200" s="8"/>
    </row>
    <row r="201" spans="2:12" x14ac:dyDescent="0.25">
      <c r="B201" s="41"/>
      <c r="C201" s="41"/>
      <c r="E201" s="1"/>
      <c r="F201" s="38"/>
      <c r="G201" s="38"/>
      <c r="H201" s="38"/>
      <c r="K201" s="1"/>
      <c r="L201" s="8"/>
    </row>
    <row r="202" spans="2:12" x14ac:dyDescent="0.25">
      <c r="B202" s="41"/>
      <c r="C202" s="41"/>
      <c r="E202" s="1"/>
      <c r="F202" s="38"/>
      <c r="G202" s="38"/>
      <c r="H202" s="38"/>
      <c r="K202" s="1"/>
      <c r="L202" s="8"/>
    </row>
    <row r="203" spans="2:12" x14ac:dyDescent="0.25">
      <c r="B203" s="41"/>
      <c r="C203" s="41"/>
      <c r="E203" s="1"/>
      <c r="F203" s="38"/>
      <c r="G203" s="38"/>
      <c r="H203" s="38"/>
      <c r="K203" s="1"/>
      <c r="L203" s="8"/>
    </row>
    <row r="204" spans="2:12" x14ac:dyDescent="0.25">
      <c r="B204" s="41"/>
      <c r="C204" s="41"/>
      <c r="E204" s="1"/>
      <c r="F204" s="38"/>
      <c r="G204" s="38"/>
      <c r="H204" s="38"/>
      <c r="K204" s="1"/>
      <c r="L204" s="8"/>
    </row>
    <row r="205" spans="2:12" x14ac:dyDescent="0.25">
      <c r="B205" s="41"/>
      <c r="C205" s="41"/>
      <c r="E205" s="1"/>
      <c r="F205" s="38"/>
      <c r="G205" s="38"/>
      <c r="H205" s="38"/>
      <c r="K205" s="1"/>
      <c r="L205" s="8"/>
    </row>
    <row r="206" spans="2:12" x14ac:dyDescent="0.25">
      <c r="B206" s="41"/>
      <c r="C206" s="41"/>
      <c r="E206" s="1"/>
      <c r="F206" s="38"/>
      <c r="G206" s="38"/>
      <c r="H206" s="38"/>
      <c r="K206" s="1"/>
      <c r="L206" s="8"/>
    </row>
    <row r="207" spans="2:12" x14ac:dyDescent="0.25">
      <c r="B207" s="41"/>
      <c r="C207" s="41"/>
      <c r="E207" s="1"/>
      <c r="F207" s="38"/>
      <c r="G207" s="38"/>
      <c r="H207" s="38"/>
      <c r="K207" s="1"/>
      <c r="L207" s="8"/>
    </row>
    <row r="208" spans="2:12" x14ac:dyDescent="0.25">
      <c r="B208" s="41"/>
      <c r="C208" s="41"/>
      <c r="E208" s="1"/>
      <c r="F208" s="38"/>
      <c r="G208" s="38"/>
      <c r="H208" s="38"/>
      <c r="K208" s="1"/>
      <c r="L208" s="8"/>
    </row>
    <row r="209" spans="2:12" x14ac:dyDescent="0.25">
      <c r="B209" s="41"/>
      <c r="C209" s="41"/>
      <c r="E209" s="1"/>
      <c r="F209" s="38"/>
      <c r="G209" s="38"/>
      <c r="H209" s="38"/>
      <c r="K209" s="1"/>
      <c r="L209" s="8"/>
    </row>
    <row r="210" spans="2:12" x14ac:dyDescent="0.25">
      <c r="B210" s="41"/>
      <c r="C210" s="41"/>
      <c r="E210" s="1"/>
      <c r="F210" s="38"/>
      <c r="G210" s="38"/>
      <c r="H210" s="38"/>
      <c r="K210" s="1"/>
      <c r="L210" s="8"/>
    </row>
    <row r="211" spans="2:12" x14ac:dyDescent="0.25">
      <c r="B211" s="41"/>
      <c r="C211" s="41"/>
      <c r="E211" s="1"/>
      <c r="F211" s="38"/>
      <c r="G211" s="38"/>
      <c r="H211" s="38"/>
      <c r="K211" s="1"/>
      <c r="L211" s="8"/>
    </row>
    <row r="212" spans="2:12" x14ac:dyDescent="0.25">
      <c r="B212" s="41"/>
      <c r="C212" s="41"/>
      <c r="E212" s="1"/>
      <c r="F212" s="38"/>
      <c r="G212" s="38"/>
      <c r="H212" s="38"/>
      <c r="K212" s="1"/>
      <c r="L212" s="8"/>
    </row>
    <row r="213" spans="2:12" x14ac:dyDescent="0.25">
      <c r="B213" s="41"/>
      <c r="C213" s="41"/>
      <c r="E213" s="1"/>
      <c r="F213" s="38"/>
      <c r="G213" s="38"/>
      <c r="H213" s="38"/>
      <c r="K213" s="1"/>
      <c r="L213" s="8"/>
    </row>
    <row r="214" spans="2:12" x14ac:dyDescent="0.25">
      <c r="B214" s="41"/>
      <c r="C214" s="41"/>
      <c r="E214" s="1"/>
      <c r="F214" s="38"/>
      <c r="G214" s="38"/>
      <c r="H214" s="38"/>
      <c r="K214" s="1"/>
      <c r="L214" s="8"/>
    </row>
    <row r="215" spans="2:12" x14ac:dyDescent="0.25">
      <c r="B215" s="41"/>
      <c r="C215" s="41"/>
      <c r="E215" s="1"/>
      <c r="F215" s="38"/>
      <c r="G215" s="38"/>
      <c r="H215" s="38"/>
      <c r="K215" s="1"/>
      <c r="L215" s="8"/>
    </row>
    <row r="216" spans="2:12" x14ac:dyDescent="0.25">
      <c r="B216" s="41"/>
      <c r="C216" s="41"/>
      <c r="E216" s="1"/>
      <c r="F216" s="38"/>
      <c r="G216" s="38"/>
      <c r="H216" s="38"/>
      <c r="K216" s="1"/>
      <c r="L216" s="8"/>
    </row>
    <row r="217" spans="2:12" x14ac:dyDescent="0.25">
      <c r="B217" s="41"/>
      <c r="C217" s="41"/>
      <c r="E217" s="1"/>
      <c r="F217" s="38"/>
      <c r="G217" s="38"/>
      <c r="H217" s="38"/>
      <c r="K217" s="1"/>
      <c r="L217" s="8"/>
    </row>
    <row r="218" spans="2:12" x14ac:dyDescent="0.25">
      <c r="B218" s="41"/>
      <c r="C218" s="41"/>
      <c r="E218" s="1"/>
      <c r="F218" s="38"/>
      <c r="G218" s="38"/>
      <c r="H218" s="38"/>
      <c r="K218" s="1"/>
      <c r="L218" s="8"/>
    </row>
    <row r="219" spans="2:12" x14ac:dyDescent="0.25">
      <c r="B219" s="41"/>
      <c r="C219" s="41"/>
      <c r="E219" s="1"/>
      <c r="F219" s="38"/>
      <c r="G219" s="38"/>
      <c r="H219" s="38"/>
      <c r="K219" s="1"/>
      <c r="L219" s="8"/>
    </row>
    <row r="220" spans="2:12" x14ac:dyDescent="0.25">
      <c r="B220" s="41"/>
      <c r="C220" s="41"/>
      <c r="E220" s="1"/>
      <c r="F220" s="38"/>
      <c r="G220" s="38"/>
      <c r="H220" s="38"/>
      <c r="K220" s="1"/>
      <c r="L220" s="8"/>
    </row>
    <row r="221" spans="2:12" x14ac:dyDescent="0.25">
      <c r="B221" s="41"/>
      <c r="C221" s="41"/>
      <c r="E221" s="1"/>
      <c r="F221" s="38"/>
      <c r="G221" s="38"/>
      <c r="H221" s="38"/>
      <c r="K221" s="1"/>
      <c r="L221" s="8"/>
    </row>
    <row r="222" spans="2:12" x14ac:dyDescent="0.25">
      <c r="B222" s="41"/>
      <c r="C222" s="41"/>
      <c r="E222" s="1"/>
      <c r="F222" s="38"/>
      <c r="G222" s="38"/>
      <c r="H222" s="38"/>
      <c r="K222" s="1"/>
      <c r="L222" s="8"/>
    </row>
    <row r="223" spans="2:12" x14ac:dyDescent="0.25">
      <c r="B223" s="41"/>
      <c r="C223" s="41"/>
      <c r="E223" s="1"/>
      <c r="F223" s="38"/>
      <c r="G223" s="38"/>
      <c r="H223" s="38"/>
      <c r="K223" s="1"/>
      <c r="L223" s="8"/>
    </row>
    <row r="224" spans="2:12" x14ac:dyDescent="0.25">
      <c r="B224" s="41"/>
      <c r="C224" s="41"/>
      <c r="E224" s="1"/>
      <c r="F224" s="38"/>
      <c r="G224" s="38"/>
      <c r="H224" s="38"/>
      <c r="K224" s="1"/>
      <c r="L224" s="8"/>
    </row>
    <row r="225" spans="2:12" x14ac:dyDescent="0.25">
      <c r="B225" s="41"/>
      <c r="C225" s="41"/>
      <c r="E225" s="1"/>
      <c r="F225" s="38"/>
      <c r="G225" s="38"/>
      <c r="H225" s="38"/>
      <c r="K225" s="1"/>
      <c r="L225" s="8"/>
    </row>
    <row r="226" spans="2:12" x14ac:dyDescent="0.25">
      <c r="B226" s="41"/>
      <c r="C226" s="41"/>
      <c r="E226" s="1"/>
      <c r="F226" s="38"/>
      <c r="G226" s="38"/>
      <c r="H226" s="38"/>
      <c r="K226" s="1"/>
      <c r="L226" s="8"/>
    </row>
    <row r="227" spans="2:12" x14ac:dyDescent="0.25">
      <c r="B227" s="41"/>
      <c r="C227" s="41"/>
      <c r="E227" s="1"/>
      <c r="F227" s="38"/>
      <c r="G227" s="38"/>
      <c r="H227" s="38"/>
      <c r="K227" s="1"/>
      <c r="L227" s="8"/>
    </row>
    <row r="228" spans="2:12" x14ac:dyDescent="0.25">
      <c r="B228" s="41"/>
      <c r="C228" s="41"/>
      <c r="E228" s="1"/>
      <c r="F228" s="38"/>
      <c r="G228" s="38"/>
      <c r="H228" s="38"/>
      <c r="K228" s="1"/>
      <c r="L228" s="8"/>
    </row>
    <row r="229" spans="2:12" x14ac:dyDescent="0.25">
      <c r="B229" s="41"/>
      <c r="C229" s="41"/>
      <c r="E229" s="1"/>
      <c r="F229" s="38"/>
      <c r="G229" s="38"/>
      <c r="H229" s="38"/>
      <c r="K229" s="1"/>
      <c r="L229" s="8"/>
    </row>
    <row r="230" spans="2:12" x14ac:dyDescent="0.25">
      <c r="B230" s="41"/>
      <c r="C230" s="41"/>
      <c r="E230" s="1"/>
      <c r="F230" s="38"/>
      <c r="G230" s="38"/>
      <c r="H230" s="38"/>
      <c r="K230" s="1"/>
      <c r="L230" s="8"/>
    </row>
    <row r="231" spans="2:12" x14ac:dyDescent="0.25">
      <c r="B231" s="41"/>
      <c r="C231" s="41"/>
      <c r="E231" s="1"/>
      <c r="F231" s="38"/>
      <c r="G231" s="38"/>
      <c r="H231" s="38"/>
      <c r="K231" s="1"/>
      <c r="L231" s="8"/>
    </row>
    <row r="232" spans="2:12" x14ac:dyDescent="0.25">
      <c r="B232" s="41"/>
      <c r="C232" s="41"/>
      <c r="E232" s="1"/>
      <c r="F232" s="38"/>
      <c r="G232" s="38"/>
      <c r="H232" s="38"/>
      <c r="K232" s="1"/>
      <c r="L232" s="8"/>
    </row>
    <row r="233" spans="2:12" x14ac:dyDescent="0.25">
      <c r="B233" s="41"/>
      <c r="C233" s="41"/>
      <c r="E233" s="1"/>
      <c r="F233" s="38"/>
      <c r="G233" s="38"/>
      <c r="H233" s="38"/>
      <c r="K233" s="1"/>
      <c r="L233" s="8"/>
    </row>
    <row r="234" spans="2:12" x14ac:dyDescent="0.25">
      <c r="B234" s="41"/>
      <c r="C234" s="41"/>
      <c r="E234" s="1"/>
      <c r="F234" s="38"/>
      <c r="G234" s="38"/>
      <c r="H234" s="38"/>
      <c r="K234" s="1"/>
      <c r="L234" s="8"/>
    </row>
    <row r="235" spans="2:12" x14ac:dyDescent="0.25">
      <c r="B235" s="41"/>
      <c r="C235" s="41"/>
      <c r="E235" s="1"/>
      <c r="F235" s="38"/>
      <c r="G235" s="38"/>
      <c r="H235" s="38"/>
      <c r="K235" s="1"/>
      <c r="L235" s="8"/>
    </row>
    <row r="236" spans="2:12" x14ac:dyDescent="0.25">
      <c r="B236" s="41"/>
      <c r="C236" s="41"/>
      <c r="E236" s="1"/>
      <c r="F236" s="38"/>
      <c r="G236" s="38"/>
      <c r="H236" s="38"/>
      <c r="K236" s="1"/>
      <c r="L236" s="8"/>
    </row>
    <row r="237" spans="2:12" x14ac:dyDescent="0.25">
      <c r="B237" s="41"/>
      <c r="C237" s="41"/>
      <c r="E237" s="1"/>
      <c r="F237" s="38"/>
      <c r="G237" s="38"/>
      <c r="H237" s="38"/>
      <c r="K237" s="1"/>
      <c r="L237" s="8"/>
    </row>
    <row r="238" spans="2:12" x14ac:dyDescent="0.25">
      <c r="B238" s="41"/>
      <c r="C238" s="41"/>
      <c r="E238" s="1"/>
      <c r="F238" s="38"/>
      <c r="G238" s="38"/>
      <c r="H238" s="38"/>
      <c r="K238" s="1"/>
      <c r="L238" s="8"/>
    </row>
    <row r="239" spans="2:12" x14ac:dyDescent="0.25">
      <c r="B239" s="41"/>
      <c r="C239" s="41"/>
      <c r="E239" s="1"/>
      <c r="F239" s="38"/>
      <c r="G239" s="38"/>
      <c r="H239" s="38"/>
      <c r="K239" s="1"/>
      <c r="L239" s="8"/>
    </row>
    <row r="240" spans="2:12" x14ac:dyDescent="0.25">
      <c r="B240" s="41"/>
      <c r="C240" s="41"/>
      <c r="E240" s="1"/>
      <c r="F240" s="38"/>
      <c r="G240" s="38"/>
      <c r="H240" s="38"/>
      <c r="K240" s="1"/>
      <c r="L240" s="8"/>
    </row>
    <row r="241" spans="2:12" x14ac:dyDescent="0.25">
      <c r="B241" s="41"/>
      <c r="C241" s="41"/>
      <c r="E241" s="1"/>
      <c r="F241" s="38"/>
      <c r="G241" s="38"/>
      <c r="H241" s="38"/>
      <c r="K241" s="1"/>
      <c r="L241" s="8"/>
    </row>
    <row r="242" spans="2:12" x14ac:dyDescent="0.25">
      <c r="B242" s="41"/>
      <c r="C242" s="41"/>
      <c r="E242" s="1"/>
      <c r="F242" s="38"/>
      <c r="G242" s="38"/>
      <c r="H242" s="38"/>
      <c r="K242" s="1"/>
      <c r="L242" s="8"/>
    </row>
    <row r="243" spans="2:12" x14ac:dyDescent="0.25">
      <c r="B243" s="41"/>
      <c r="C243" s="41"/>
      <c r="E243" s="1"/>
      <c r="F243" s="38"/>
      <c r="G243" s="38"/>
      <c r="H243" s="38"/>
      <c r="K243" s="1"/>
      <c r="L243" s="8"/>
    </row>
    <row r="244" spans="2:12" x14ac:dyDescent="0.25">
      <c r="B244" s="41"/>
      <c r="C244" s="41"/>
      <c r="E244" s="1"/>
      <c r="F244" s="38"/>
      <c r="G244" s="38"/>
      <c r="H244" s="38"/>
      <c r="K244" s="1"/>
      <c r="L244" s="8"/>
    </row>
    <row r="245" spans="2:12" x14ac:dyDescent="0.25">
      <c r="B245" s="41"/>
      <c r="C245" s="41"/>
      <c r="E245" s="1"/>
      <c r="F245" s="38"/>
      <c r="G245" s="38"/>
      <c r="H245" s="38"/>
      <c r="K245" s="1"/>
      <c r="L245" s="8"/>
    </row>
    <row r="246" spans="2:12" x14ac:dyDescent="0.25">
      <c r="B246" s="41"/>
      <c r="C246" s="41"/>
      <c r="E246" s="1"/>
      <c r="F246" s="38"/>
      <c r="G246" s="38"/>
      <c r="H246" s="38"/>
      <c r="K246" s="1"/>
      <c r="L246" s="8"/>
    </row>
    <row r="247" spans="2:12" x14ac:dyDescent="0.25">
      <c r="B247" s="41"/>
      <c r="C247" s="41"/>
      <c r="E247" s="1"/>
      <c r="F247" s="38"/>
      <c r="G247" s="38"/>
      <c r="H247" s="38"/>
      <c r="K247" s="1"/>
      <c r="L247" s="8"/>
    </row>
    <row r="248" spans="2:12" x14ac:dyDescent="0.25">
      <c r="B248" s="41"/>
      <c r="C248" s="41"/>
      <c r="E248" s="1"/>
      <c r="F248" s="38"/>
      <c r="G248" s="38"/>
      <c r="H248" s="38"/>
      <c r="K248" s="1"/>
      <c r="L248" s="8"/>
    </row>
    <row r="249" spans="2:12" x14ac:dyDescent="0.25">
      <c r="B249" s="41"/>
      <c r="C249" s="41"/>
      <c r="E249" s="1"/>
      <c r="F249" s="38"/>
      <c r="G249" s="38"/>
      <c r="H249" s="38"/>
      <c r="K249" s="1"/>
      <c r="L249" s="8"/>
    </row>
    <row r="250" spans="2:12" x14ac:dyDescent="0.25">
      <c r="B250" s="41"/>
      <c r="C250" s="41"/>
      <c r="E250" s="1"/>
      <c r="F250" s="38"/>
      <c r="G250" s="38"/>
      <c r="H250" s="38"/>
      <c r="K250" s="1"/>
      <c r="L250" s="8"/>
    </row>
    <row r="251" spans="2:12" x14ac:dyDescent="0.25">
      <c r="B251" s="41"/>
      <c r="C251" s="41"/>
      <c r="E251" s="1"/>
      <c r="F251" s="38"/>
      <c r="G251" s="38"/>
      <c r="H251" s="38"/>
      <c r="K251" s="1"/>
      <c r="L251" s="8"/>
    </row>
    <row r="252" spans="2:12" x14ac:dyDescent="0.25">
      <c r="B252" s="41"/>
      <c r="C252" s="41"/>
      <c r="E252" s="1"/>
      <c r="F252" s="38"/>
      <c r="G252" s="38"/>
      <c r="H252" s="38"/>
      <c r="K252" s="1"/>
      <c r="L252" s="8"/>
    </row>
    <row r="253" spans="2:12" x14ac:dyDescent="0.25">
      <c r="B253" s="41"/>
      <c r="C253" s="41"/>
      <c r="E253" s="1"/>
      <c r="F253" s="38"/>
      <c r="G253" s="38"/>
      <c r="H253" s="38"/>
      <c r="K253" s="1"/>
      <c r="L253" s="8"/>
    </row>
    <row r="254" spans="2:12" x14ac:dyDescent="0.25">
      <c r="B254" s="41"/>
      <c r="C254" s="41"/>
      <c r="E254" s="1"/>
      <c r="F254" s="38"/>
      <c r="G254" s="38"/>
      <c r="H254" s="38"/>
      <c r="K254" s="1"/>
      <c r="L254" s="8"/>
    </row>
    <row r="255" spans="2:12" x14ac:dyDescent="0.25">
      <c r="B255" s="41"/>
      <c r="C255" s="41"/>
      <c r="E255" s="1"/>
      <c r="F255" s="38"/>
      <c r="G255" s="38"/>
      <c r="H255" s="38"/>
      <c r="K255" s="1"/>
      <c r="L255" s="8"/>
    </row>
    <row r="256" spans="2:12" x14ac:dyDescent="0.25">
      <c r="B256" s="41"/>
      <c r="C256" s="41"/>
      <c r="E256" s="1"/>
      <c r="F256" s="38"/>
      <c r="G256" s="38"/>
      <c r="H256" s="38"/>
      <c r="K256" s="1"/>
      <c r="L256" s="8"/>
    </row>
    <row r="257" spans="2:12" x14ac:dyDescent="0.25">
      <c r="B257" s="41"/>
      <c r="C257" s="41"/>
      <c r="E257" s="1"/>
      <c r="F257" s="38"/>
      <c r="G257" s="38"/>
      <c r="H257" s="38"/>
      <c r="K257" s="1"/>
      <c r="L257" s="8"/>
    </row>
    <row r="258" spans="2:12" x14ac:dyDescent="0.25">
      <c r="B258" s="41"/>
      <c r="C258" s="41"/>
      <c r="E258" s="1"/>
      <c r="F258" s="38"/>
      <c r="G258" s="38"/>
      <c r="H258" s="38"/>
      <c r="K258" s="1"/>
      <c r="L258" s="8"/>
    </row>
    <row r="259" spans="2:12" x14ac:dyDescent="0.25">
      <c r="B259" s="41"/>
      <c r="C259" s="41"/>
      <c r="E259" s="1"/>
      <c r="F259" s="38"/>
      <c r="G259" s="38"/>
      <c r="H259" s="38"/>
      <c r="K259" s="1"/>
      <c r="L259" s="8"/>
    </row>
    <row r="260" spans="2:12" x14ac:dyDescent="0.25">
      <c r="B260" s="41"/>
      <c r="C260" s="41"/>
      <c r="E260" s="1"/>
      <c r="F260" s="38"/>
      <c r="G260" s="38"/>
      <c r="H260" s="38"/>
      <c r="K260" s="1"/>
      <c r="L260" s="8"/>
    </row>
    <row r="261" spans="2:12" x14ac:dyDescent="0.25">
      <c r="B261" s="41"/>
      <c r="C261" s="41"/>
      <c r="E261" s="1"/>
      <c r="F261" s="38"/>
      <c r="G261" s="38"/>
      <c r="H261" s="38"/>
      <c r="K261" s="1"/>
      <c r="L261" s="8"/>
    </row>
    <row r="262" spans="2:12" x14ac:dyDescent="0.25">
      <c r="B262" s="41"/>
      <c r="C262" s="41"/>
      <c r="E262" s="1"/>
      <c r="F262" s="38"/>
      <c r="G262" s="38"/>
      <c r="H262" s="38"/>
      <c r="K262" s="1"/>
      <c r="L262" s="8"/>
    </row>
    <row r="263" spans="2:12" x14ac:dyDescent="0.25">
      <c r="B263" s="41"/>
      <c r="C263" s="41"/>
      <c r="E263" s="1"/>
      <c r="F263" s="38"/>
      <c r="G263" s="38"/>
      <c r="H263" s="38"/>
      <c r="K263" s="1"/>
      <c r="L263" s="8"/>
    </row>
    <row r="264" spans="2:12" x14ac:dyDescent="0.25">
      <c r="B264" s="41"/>
      <c r="C264" s="41"/>
      <c r="E264" s="1"/>
      <c r="F264" s="38"/>
      <c r="G264" s="38"/>
      <c r="H264" s="38"/>
      <c r="K264" s="1"/>
      <c r="L264" s="8"/>
    </row>
    <row r="265" spans="2:12" x14ac:dyDescent="0.25">
      <c r="B265" s="41"/>
      <c r="C265" s="41"/>
      <c r="E265" s="1"/>
      <c r="F265" s="38"/>
      <c r="G265" s="38"/>
      <c r="H265" s="38"/>
      <c r="K265" s="1"/>
      <c r="L265" s="8"/>
    </row>
    <row r="266" spans="2:12" x14ac:dyDescent="0.25">
      <c r="B266" s="41"/>
      <c r="C266" s="41"/>
      <c r="E266" s="1"/>
      <c r="F266" s="38"/>
      <c r="G266" s="38"/>
      <c r="H266" s="38"/>
      <c r="K266" s="1"/>
      <c r="L266" s="8"/>
    </row>
    <row r="267" spans="2:12" x14ac:dyDescent="0.25">
      <c r="B267" s="41"/>
      <c r="C267" s="41"/>
      <c r="E267" s="1"/>
      <c r="F267" s="38"/>
      <c r="G267" s="38"/>
      <c r="H267" s="38"/>
      <c r="K267" s="1"/>
      <c r="L267" s="8"/>
    </row>
    <row r="268" spans="2:12" x14ac:dyDescent="0.25">
      <c r="B268" s="41"/>
      <c r="C268" s="41"/>
      <c r="E268" s="1"/>
      <c r="F268" s="38"/>
      <c r="G268" s="38"/>
      <c r="H268" s="38"/>
      <c r="K268" s="1"/>
      <c r="L268" s="8"/>
    </row>
    <row r="269" spans="2:12" x14ac:dyDescent="0.25">
      <c r="B269" s="41"/>
      <c r="C269" s="41"/>
      <c r="E269" s="1"/>
      <c r="F269" s="38"/>
      <c r="G269" s="38"/>
      <c r="H269" s="38"/>
      <c r="K269" s="1"/>
      <c r="L269" s="8"/>
    </row>
    <row r="270" spans="2:12" x14ac:dyDescent="0.25">
      <c r="B270" s="41"/>
      <c r="C270" s="41"/>
      <c r="E270" s="1"/>
      <c r="F270" s="38"/>
      <c r="G270" s="38"/>
      <c r="H270" s="38"/>
      <c r="K270" s="1"/>
      <c r="L270" s="8"/>
    </row>
    <row r="271" spans="2:12" x14ac:dyDescent="0.25">
      <c r="B271" s="41"/>
      <c r="C271" s="41"/>
      <c r="E271" s="1"/>
      <c r="F271" s="38"/>
      <c r="G271" s="38"/>
      <c r="H271" s="38"/>
      <c r="K271" s="1"/>
      <c r="L271" s="8"/>
    </row>
    <row r="272" spans="2:12" x14ac:dyDescent="0.25">
      <c r="B272" s="41"/>
      <c r="C272" s="41"/>
      <c r="E272" s="1"/>
      <c r="F272" s="38"/>
      <c r="G272" s="38"/>
      <c r="H272" s="38"/>
      <c r="K272" s="1"/>
      <c r="L272" s="8"/>
    </row>
    <row r="273" spans="2:12" x14ac:dyDescent="0.25">
      <c r="B273" s="41"/>
      <c r="C273" s="41"/>
      <c r="E273" s="1"/>
      <c r="F273" s="38"/>
      <c r="G273" s="38"/>
      <c r="H273" s="38"/>
      <c r="K273" s="1"/>
      <c r="L273" s="8"/>
    </row>
    <row r="274" spans="2:12" x14ac:dyDescent="0.25">
      <c r="B274" s="41"/>
      <c r="C274" s="41"/>
      <c r="E274" s="1"/>
      <c r="F274" s="38"/>
      <c r="G274" s="38"/>
      <c r="H274" s="38"/>
      <c r="K274" s="1"/>
      <c r="L274" s="8"/>
    </row>
    <row r="275" spans="2:12" x14ac:dyDescent="0.25">
      <c r="B275" s="41"/>
      <c r="C275" s="41"/>
      <c r="E275" s="1"/>
      <c r="F275" s="38"/>
      <c r="G275" s="38"/>
      <c r="H275" s="38"/>
      <c r="K275" s="1"/>
      <c r="L275" s="8"/>
    </row>
    <row r="276" spans="2:12" x14ac:dyDescent="0.25">
      <c r="B276" s="41"/>
      <c r="C276" s="41"/>
      <c r="E276" s="1"/>
      <c r="F276" s="38"/>
      <c r="G276" s="38"/>
      <c r="H276" s="38"/>
      <c r="K276" s="1"/>
      <c r="L276" s="8"/>
    </row>
    <row r="277" spans="2:12" x14ac:dyDescent="0.25">
      <c r="B277" s="41"/>
      <c r="C277" s="41"/>
      <c r="E277" s="1"/>
      <c r="F277" s="38"/>
      <c r="G277" s="38"/>
      <c r="H277" s="38"/>
      <c r="K277" s="1"/>
      <c r="L277" s="8"/>
    </row>
    <row r="278" spans="2:12" x14ac:dyDescent="0.25">
      <c r="B278" s="41"/>
      <c r="C278" s="41"/>
      <c r="E278" s="1"/>
      <c r="F278" s="38"/>
      <c r="G278" s="38"/>
      <c r="H278" s="38"/>
      <c r="K278" s="1"/>
      <c r="L278" s="8"/>
    </row>
    <row r="279" spans="2:12" x14ac:dyDescent="0.25">
      <c r="B279" s="41"/>
      <c r="C279" s="41"/>
      <c r="E279" s="1"/>
      <c r="F279" s="38"/>
      <c r="G279" s="38"/>
      <c r="H279" s="38"/>
      <c r="K279" s="1"/>
      <c r="L279" s="8"/>
    </row>
    <row r="280" spans="2:12" x14ac:dyDescent="0.25">
      <c r="B280" s="41"/>
      <c r="C280" s="41"/>
      <c r="E280" s="1"/>
      <c r="F280" s="38"/>
      <c r="G280" s="38"/>
      <c r="H280" s="38"/>
      <c r="K280" s="1"/>
      <c r="L280" s="8"/>
    </row>
    <row r="281" spans="2:12" x14ac:dyDescent="0.25">
      <c r="B281" s="41"/>
      <c r="C281" s="41"/>
      <c r="E281" s="1"/>
      <c r="F281" s="38"/>
      <c r="G281" s="38"/>
      <c r="H281" s="38"/>
      <c r="K281" s="1"/>
      <c r="L281" s="8"/>
    </row>
    <row r="282" spans="2:12" x14ac:dyDescent="0.25">
      <c r="B282" s="41"/>
      <c r="C282" s="41"/>
      <c r="E282" s="1"/>
      <c r="F282" s="38"/>
      <c r="G282" s="38"/>
      <c r="H282" s="38"/>
      <c r="K282" s="1"/>
      <c r="L282" s="8"/>
    </row>
    <row r="283" spans="2:12" x14ac:dyDescent="0.25">
      <c r="B283" s="41"/>
      <c r="C283" s="41"/>
      <c r="E283" s="1"/>
      <c r="F283" s="38"/>
      <c r="G283" s="38"/>
      <c r="H283" s="38"/>
      <c r="K283" s="1"/>
      <c r="L283" s="8"/>
    </row>
    <row r="284" spans="2:12" x14ac:dyDescent="0.25">
      <c r="B284" s="41"/>
      <c r="C284" s="41"/>
      <c r="E284" s="1"/>
      <c r="F284" s="38"/>
      <c r="G284" s="38"/>
      <c r="H284" s="38"/>
      <c r="K284" s="1"/>
      <c r="L284" s="8"/>
    </row>
    <row r="285" spans="2:12" x14ac:dyDescent="0.25">
      <c r="B285" s="41"/>
      <c r="C285" s="41"/>
      <c r="E285" s="1"/>
      <c r="F285" s="38"/>
      <c r="G285" s="38"/>
      <c r="H285" s="38"/>
      <c r="K285" s="1"/>
      <c r="L285" s="8"/>
    </row>
    <row r="286" spans="2:12" x14ac:dyDescent="0.25">
      <c r="B286" s="41"/>
      <c r="C286" s="41"/>
      <c r="E286" s="1"/>
      <c r="F286" s="38"/>
      <c r="G286" s="38"/>
      <c r="H286" s="38"/>
      <c r="K286" s="1"/>
      <c r="L286" s="8"/>
    </row>
    <row r="287" spans="2:12" x14ac:dyDescent="0.25">
      <c r="B287" s="41"/>
      <c r="C287" s="41"/>
      <c r="E287" s="1"/>
      <c r="F287" s="38"/>
      <c r="G287" s="38"/>
      <c r="H287" s="38"/>
      <c r="K287" s="1"/>
      <c r="L287" s="8"/>
    </row>
    <row r="288" spans="2:12" x14ac:dyDescent="0.25">
      <c r="B288" s="41"/>
      <c r="C288" s="41"/>
      <c r="E288" s="1"/>
      <c r="F288" s="38"/>
      <c r="G288" s="38"/>
      <c r="H288" s="38"/>
      <c r="K288" s="1"/>
      <c r="L288" s="8"/>
    </row>
    <row r="289" spans="2:12" x14ac:dyDescent="0.25">
      <c r="B289" s="41"/>
      <c r="C289" s="41"/>
      <c r="E289" s="1"/>
      <c r="F289" s="38"/>
      <c r="G289" s="38"/>
      <c r="H289" s="38"/>
      <c r="K289" s="1"/>
      <c r="L289" s="8"/>
    </row>
    <row r="290" spans="2:12" x14ac:dyDescent="0.25">
      <c r="B290" s="41"/>
      <c r="C290" s="41"/>
      <c r="E290" s="1"/>
      <c r="F290" s="38"/>
      <c r="G290" s="38"/>
      <c r="H290" s="38"/>
      <c r="K290" s="1"/>
      <c r="L290" s="8"/>
    </row>
    <row r="291" spans="2:12" x14ac:dyDescent="0.25">
      <c r="B291" s="41"/>
      <c r="C291" s="41"/>
      <c r="E291" s="1"/>
      <c r="F291" s="38"/>
      <c r="G291" s="38"/>
      <c r="H291" s="38"/>
      <c r="K291" s="1"/>
      <c r="L291" s="8"/>
    </row>
    <row r="292" spans="2:12" x14ac:dyDescent="0.25">
      <c r="B292" s="41"/>
      <c r="C292" s="41"/>
      <c r="E292" s="1"/>
      <c r="F292" s="38"/>
      <c r="G292" s="38"/>
      <c r="H292" s="38"/>
      <c r="K292" s="1"/>
      <c r="L292" s="8"/>
    </row>
    <row r="293" spans="2:12" x14ac:dyDescent="0.25">
      <c r="B293" s="41"/>
      <c r="C293" s="41"/>
      <c r="E293" s="1"/>
      <c r="F293" s="38"/>
      <c r="G293" s="38"/>
      <c r="H293" s="38"/>
      <c r="K293" s="1"/>
      <c r="L293" s="8"/>
    </row>
    <row r="294" spans="2:12" x14ac:dyDescent="0.25">
      <c r="B294" s="41"/>
      <c r="C294" s="41"/>
      <c r="E294" s="1"/>
      <c r="F294" s="38"/>
      <c r="G294" s="38"/>
      <c r="H294" s="38"/>
      <c r="K294" s="1"/>
      <c r="L294" s="8"/>
    </row>
    <row r="295" spans="2:12" x14ac:dyDescent="0.25">
      <c r="B295" s="41"/>
      <c r="C295" s="41"/>
      <c r="E295" s="1"/>
      <c r="F295" s="38"/>
      <c r="G295" s="38"/>
      <c r="H295" s="38"/>
      <c r="K295" s="1"/>
      <c r="L295" s="8"/>
    </row>
    <row r="296" spans="2:12" x14ac:dyDescent="0.25">
      <c r="B296" s="41"/>
      <c r="C296" s="41"/>
      <c r="E296" s="1"/>
      <c r="F296" s="38"/>
      <c r="G296" s="38"/>
      <c r="H296" s="38"/>
      <c r="K296" s="1"/>
      <c r="L296" s="8"/>
    </row>
    <row r="297" spans="2:12" x14ac:dyDescent="0.25">
      <c r="B297" s="41"/>
      <c r="C297" s="41"/>
      <c r="E297" s="1"/>
      <c r="F297" s="38"/>
      <c r="G297" s="38"/>
      <c r="H297" s="38"/>
      <c r="K297" s="1"/>
      <c r="L297" s="8"/>
    </row>
    <row r="298" spans="2:12" x14ac:dyDescent="0.25">
      <c r="B298" s="41"/>
      <c r="C298" s="41"/>
      <c r="E298" s="1"/>
      <c r="F298" s="38"/>
      <c r="G298" s="38"/>
      <c r="H298" s="38"/>
      <c r="K298" s="1"/>
      <c r="L298" s="8"/>
    </row>
    <row r="299" spans="2:12" x14ac:dyDescent="0.25">
      <c r="B299" s="41"/>
      <c r="C299" s="41"/>
      <c r="E299" s="1"/>
      <c r="F299" s="38"/>
      <c r="G299" s="38"/>
      <c r="H299" s="38"/>
      <c r="K299" s="1"/>
      <c r="L299" s="8"/>
    </row>
    <row r="300" spans="2:12" x14ac:dyDescent="0.25">
      <c r="B300" s="41"/>
      <c r="C300" s="41"/>
      <c r="E300" s="1"/>
      <c r="F300" s="38"/>
      <c r="G300" s="38"/>
      <c r="H300" s="38"/>
      <c r="K300" s="1"/>
      <c r="L300" s="8"/>
    </row>
    <row r="301" spans="2:12" x14ac:dyDescent="0.25">
      <c r="B301" s="41"/>
      <c r="C301" s="41"/>
      <c r="E301" s="1"/>
      <c r="F301" s="38"/>
      <c r="G301" s="38"/>
      <c r="H301" s="38"/>
      <c r="K301" s="1"/>
      <c r="L301" s="8"/>
    </row>
    <row r="302" spans="2:12" x14ac:dyDescent="0.25">
      <c r="B302" s="41"/>
      <c r="C302" s="41"/>
      <c r="E302" s="1"/>
      <c r="F302" s="38"/>
      <c r="G302" s="38"/>
      <c r="H302" s="38"/>
      <c r="K302" s="1"/>
      <c r="L302" s="8"/>
    </row>
    <row r="303" spans="2:12" x14ac:dyDescent="0.25">
      <c r="B303" s="41"/>
      <c r="C303" s="41"/>
      <c r="E303" s="1"/>
      <c r="F303" s="38"/>
      <c r="G303" s="38"/>
      <c r="H303" s="38"/>
      <c r="K303" s="1"/>
      <c r="L303" s="8"/>
    </row>
    <row r="304" spans="2:12" x14ac:dyDescent="0.25">
      <c r="B304" s="41"/>
      <c r="C304" s="41"/>
      <c r="E304" s="1"/>
      <c r="F304" s="38"/>
      <c r="G304" s="38"/>
      <c r="H304" s="38"/>
      <c r="K304" s="1"/>
      <c r="L304" s="8"/>
    </row>
    <row r="305" spans="2:12" x14ac:dyDescent="0.25">
      <c r="B305" s="41"/>
      <c r="C305" s="41"/>
      <c r="E305" s="1"/>
      <c r="F305" s="38"/>
      <c r="G305" s="38"/>
      <c r="H305" s="38"/>
      <c r="K305" s="1"/>
      <c r="L305" s="8"/>
    </row>
    <row r="306" spans="2:12" x14ac:dyDescent="0.25">
      <c r="B306" s="41"/>
      <c r="C306" s="41"/>
      <c r="E306" s="1"/>
      <c r="F306" s="38"/>
      <c r="G306" s="38"/>
      <c r="H306" s="38"/>
      <c r="K306" s="1"/>
      <c r="L306" s="8"/>
    </row>
    <row r="307" spans="2:12" x14ac:dyDescent="0.25">
      <c r="B307" s="41"/>
      <c r="C307" s="41"/>
      <c r="E307" s="1"/>
      <c r="F307" s="38"/>
      <c r="G307" s="38"/>
      <c r="H307" s="38"/>
      <c r="K307" s="1"/>
      <c r="L307" s="8"/>
    </row>
    <row r="308" spans="2:12" x14ac:dyDescent="0.25">
      <c r="B308" s="41"/>
      <c r="C308" s="41"/>
      <c r="E308" s="1"/>
      <c r="F308" s="38"/>
      <c r="G308" s="38"/>
      <c r="H308" s="38"/>
      <c r="K308" s="1"/>
      <c r="L308" s="8"/>
    </row>
    <row r="309" spans="2:12" x14ac:dyDescent="0.25">
      <c r="B309" s="41"/>
      <c r="C309" s="41"/>
      <c r="E309" s="1"/>
      <c r="F309" s="38"/>
      <c r="G309" s="38"/>
      <c r="H309" s="38"/>
      <c r="K309" s="1"/>
      <c r="L309" s="8"/>
    </row>
    <row r="310" spans="2:12" x14ac:dyDescent="0.25">
      <c r="B310" s="41"/>
      <c r="C310" s="41"/>
      <c r="E310" s="1"/>
      <c r="F310" s="38"/>
      <c r="G310" s="38"/>
      <c r="H310" s="38"/>
      <c r="K310" s="1"/>
      <c r="L310" s="8"/>
    </row>
    <row r="311" spans="2:12" x14ac:dyDescent="0.25">
      <c r="B311" s="41"/>
      <c r="C311" s="41"/>
      <c r="E311" s="1"/>
      <c r="F311" s="38"/>
      <c r="G311" s="38"/>
      <c r="H311" s="38"/>
      <c r="K311" s="1"/>
      <c r="L311" s="8"/>
    </row>
    <row r="312" spans="2:12" x14ac:dyDescent="0.25">
      <c r="B312" s="41"/>
      <c r="C312" s="41"/>
      <c r="E312" s="1"/>
      <c r="F312" s="38"/>
      <c r="G312" s="38"/>
      <c r="H312" s="38"/>
      <c r="K312" s="1"/>
      <c r="L312" s="8"/>
    </row>
    <row r="313" spans="2:12" x14ac:dyDescent="0.25">
      <c r="B313" s="41"/>
      <c r="C313" s="41"/>
      <c r="E313" s="1"/>
      <c r="F313" s="38"/>
      <c r="G313" s="38"/>
      <c r="H313" s="38"/>
      <c r="K313" s="1"/>
      <c r="L313" s="8"/>
    </row>
    <row r="314" spans="2:12" x14ac:dyDescent="0.25">
      <c r="B314" s="41"/>
      <c r="C314" s="41"/>
      <c r="E314" s="1"/>
      <c r="F314" s="38"/>
      <c r="G314" s="38"/>
      <c r="H314" s="38"/>
      <c r="K314" s="1"/>
      <c r="L314" s="8"/>
    </row>
    <row r="315" spans="2:12" x14ac:dyDescent="0.25">
      <c r="B315" s="41"/>
      <c r="C315" s="41"/>
      <c r="E315" s="1"/>
      <c r="F315" s="38"/>
      <c r="G315" s="38"/>
      <c r="H315" s="38"/>
      <c r="K315" s="1"/>
      <c r="L315" s="8"/>
    </row>
    <row r="316" spans="2:12" x14ac:dyDescent="0.25">
      <c r="B316" s="41"/>
      <c r="C316" s="41"/>
      <c r="E316" s="1"/>
      <c r="F316" s="38"/>
      <c r="G316" s="38"/>
      <c r="H316" s="38"/>
      <c r="K316" s="1"/>
      <c r="L316" s="8"/>
    </row>
    <row r="317" spans="2:12" x14ac:dyDescent="0.25">
      <c r="B317" s="41"/>
      <c r="C317" s="41"/>
      <c r="E317" s="1"/>
      <c r="F317" s="38"/>
      <c r="G317" s="38"/>
      <c r="H317" s="38"/>
      <c r="K317" s="1"/>
      <c r="L317" s="8"/>
    </row>
    <row r="318" spans="2:12" x14ac:dyDescent="0.25">
      <c r="B318" s="41"/>
      <c r="C318" s="41"/>
      <c r="E318" s="1"/>
      <c r="F318" s="38"/>
      <c r="G318" s="38"/>
      <c r="H318" s="38"/>
      <c r="K318" s="1"/>
      <c r="L318" s="8"/>
    </row>
    <row r="319" spans="2:12" x14ac:dyDescent="0.25">
      <c r="B319" s="41"/>
      <c r="C319" s="41"/>
      <c r="E319" s="1"/>
      <c r="F319" s="38"/>
      <c r="G319" s="38"/>
      <c r="H319" s="38"/>
      <c r="K319" s="1"/>
      <c r="L319" s="8"/>
    </row>
    <row r="320" spans="2:12" x14ac:dyDescent="0.25">
      <c r="B320" s="41"/>
      <c r="C320" s="41"/>
      <c r="E320" s="1"/>
      <c r="F320" s="38"/>
      <c r="G320" s="38"/>
      <c r="H320" s="38"/>
      <c r="K320" s="1"/>
      <c r="L320" s="8"/>
    </row>
    <row r="321" spans="2:12" x14ac:dyDescent="0.25">
      <c r="B321" s="41"/>
      <c r="C321" s="41"/>
      <c r="E321" s="1"/>
      <c r="F321" s="38"/>
      <c r="G321" s="38"/>
      <c r="H321" s="38"/>
      <c r="K321" s="1"/>
      <c r="L321" s="8"/>
    </row>
    <row r="322" spans="2:12" x14ac:dyDescent="0.25">
      <c r="B322" s="41"/>
      <c r="C322" s="41"/>
      <c r="E322" s="1"/>
      <c r="F322" s="38"/>
      <c r="G322" s="38"/>
      <c r="H322" s="38"/>
      <c r="K322" s="1"/>
      <c r="L322" s="8"/>
    </row>
    <row r="323" spans="2:12" x14ac:dyDescent="0.25">
      <c r="B323" s="41"/>
      <c r="C323" s="41"/>
      <c r="E323" s="1"/>
      <c r="F323" s="38"/>
      <c r="G323" s="38"/>
      <c r="H323" s="38"/>
      <c r="K323" s="1"/>
      <c r="L323" s="8"/>
    </row>
    <row r="324" spans="2:12" x14ac:dyDescent="0.25">
      <c r="B324" s="41"/>
      <c r="C324" s="41"/>
      <c r="E324" s="1"/>
      <c r="F324" s="38"/>
      <c r="G324" s="38"/>
      <c r="H324" s="38"/>
      <c r="K324" s="1"/>
      <c r="L324" s="8"/>
    </row>
    <row r="325" spans="2:12" x14ac:dyDescent="0.25">
      <c r="B325" s="41"/>
      <c r="C325" s="41"/>
      <c r="E325" s="1"/>
      <c r="F325" s="38"/>
      <c r="G325" s="38"/>
      <c r="H325" s="38"/>
      <c r="K325" s="1"/>
      <c r="L325" s="8"/>
    </row>
    <row r="326" spans="2:12" x14ac:dyDescent="0.25">
      <c r="B326" s="41"/>
      <c r="C326" s="41"/>
      <c r="E326" s="1"/>
      <c r="F326" s="38"/>
      <c r="G326" s="38"/>
      <c r="H326" s="38"/>
      <c r="K326" s="1"/>
      <c r="L326" s="8"/>
    </row>
    <row r="327" spans="2:12" x14ac:dyDescent="0.25">
      <c r="B327" s="41"/>
      <c r="C327" s="41"/>
      <c r="E327" s="1"/>
      <c r="F327" s="38"/>
      <c r="G327" s="38"/>
      <c r="H327" s="38"/>
      <c r="K327" s="1"/>
      <c r="L327" s="8"/>
    </row>
    <row r="328" spans="2:12" x14ac:dyDescent="0.25">
      <c r="B328" s="41"/>
      <c r="C328" s="41"/>
      <c r="E328" s="1"/>
      <c r="F328" s="38"/>
      <c r="G328" s="38"/>
      <c r="H328" s="38"/>
      <c r="K328" s="1"/>
      <c r="L328" s="8"/>
    </row>
    <row r="329" spans="2:12" x14ac:dyDescent="0.25">
      <c r="B329" s="41"/>
      <c r="C329" s="41"/>
      <c r="E329" s="1"/>
      <c r="F329" s="38"/>
      <c r="G329" s="38"/>
      <c r="H329" s="38"/>
      <c r="K329" s="1"/>
      <c r="L329" s="8"/>
    </row>
    <row r="330" spans="2:12" x14ac:dyDescent="0.25">
      <c r="B330" s="41"/>
      <c r="C330" s="41"/>
      <c r="E330" s="1"/>
      <c r="F330" s="38"/>
      <c r="G330" s="38"/>
      <c r="H330" s="38"/>
      <c r="K330" s="1"/>
      <c r="L330" s="8"/>
    </row>
    <row r="331" spans="2:12" x14ac:dyDescent="0.25">
      <c r="B331" s="41"/>
      <c r="C331" s="41"/>
      <c r="E331" s="1"/>
      <c r="F331" s="38"/>
      <c r="G331" s="38"/>
      <c r="H331" s="38"/>
      <c r="K331" s="1"/>
      <c r="L331" s="8"/>
    </row>
    <row r="332" spans="2:12" x14ac:dyDescent="0.25">
      <c r="B332" s="41"/>
      <c r="C332" s="41"/>
      <c r="E332" s="1"/>
      <c r="F332" s="38"/>
      <c r="G332" s="38"/>
      <c r="H332" s="38"/>
      <c r="K332" s="1"/>
      <c r="L332" s="8"/>
    </row>
    <row r="333" spans="2:12" x14ac:dyDescent="0.25">
      <c r="B333" s="41"/>
      <c r="C333" s="41"/>
      <c r="E333" s="1"/>
      <c r="F333" s="38"/>
      <c r="G333" s="38"/>
      <c r="H333" s="38"/>
      <c r="K333" s="1"/>
      <c r="L333" s="8"/>
    </row>
    <row r="334" spans="2:12" x14ac:dyDescent="0.25">
      <c r="B334" s="41"/>
      <c r="C334" s="41"/>
      <c r="E334" s="1"/>
      <c r="F334" s="38"/>
      <c r="G334" s="38"/>
      <c r="H334" s="38"/>
      <c r="K334" s="1"/>
      <c r="L334" s="8"/>
    </row>
    <row r="335" spans="2:12" x14ac:dyDescent="0.25">
      <c r="B335" s="41"/>
      <c r="C335" s="41"/>
      <c r="E335" s="1"/>
      <c r="F335" s="38"/>
      <c r="G335" s="38"/>
      <c r="H335" s="38"/>
      <c r="K335" s="1"/>
      <c r="L335" s="8"/>
    </row>
    <row r="336" spans="2:12" x14ac:dyDescent="0.25">
      <c r="B336" s="41"/>
      <c r="C336" s="41"/>
      <c r="E336" s="1"/>
      <c r="F336" s="38"/>
      <c r="G336" s="38"/>
      <c r="H336" s="38"/>
      <c r="K336" s="1"/>
      <c r="L336" s="8"/>
    </row>
    <row r="337" spans="2:12" x14ac:dyDescent="0.25">
      <c r="B337" s="41"/>
      <c r="C337" s="41"/>
      <c r="E337" s="1"/>
      <c r="F337" s="38"/>
      <c r="G337" s="38"/>
      <c r="H337" s="38"/>
      <c r="K337" s="1"/>
      <c r="L337" s="8"/>
    </row>
    <row r="338" spans="2:12" x14ac:dyDescent="0.25">
      <c r="B338" s="41"/>
      <c r="C338" s="41"/>
      <c r="E338" s="1"/>
      <c r="F338" s="38"/>
      <c r="G338" s="38"/>
      <c r="H338" s="38"/>
      <c r="K338" s="1"/>
      <c r="L338" s="8"/>
    </row>
    <row r="339" spans="2:12" x14ac:dyDescent="0.25">
      <c r="B339" s="41"/>
      <c r="C339" s="41"/>
      <c r="E339" s="1"/>
      <c r="F339" s="38"/>
      <c r="G339" s="38"/>
      <c r="H339" s="38"/>
      <c r="K339" s="1"/>
      <c r="L339" s="8"/>
    </row>
    <row r="340" spans="2:12" x14ac:dyDescent="0.25">
      <c r="B340" s="41"/>
      <c r="C340" s="41"/>
      <c r="E340" s="1"/>
      <c r="F340" s="38"/>
      <c r="G340" s="38"/>
      <c r="H340" s="38"/>
      <c r="K340" s="1"/>
      <c r="L340" s="8"/>
    </row>
    <row r="341" spans="2:12" x14ac:dyDescent="0.25">
      <c r="B341" s="41"/>
      <c r="C341" s="41"/>
      <c r="E341" s="1"/>
      <c r="F341" s="38"/>
      <c r="G341" s="38"/>
      <c r="H341" s="38"/>
      <c r="K341" s="1"/>
      <c r="L341" s="8"/>
    </row>
    <row r="342" spans="2:12" x14ac:dyDescent="0.25">
      <c r="B342" s="41"/>
      <c r="C342" s="41"/>
      <c r="E342" s="1"/>
      <c r="F342" s="38"/>
      <c r="G342" s="38"/>
      <c r="H342" s="38"/>
      <c r="K342" s="1"/>
      <c r="L342" s="8"/>
    </row>
    <row r="343" spans="2:12" x14ac:dyDescent="0.25">
      <c r="B343" s="41"/>
      <c r="C343" s="41"/>
      <c r="E343" s="1"/>
      <c r="F343" s="38"/>
      <c r="G343" s="38"/>
      <c r="H343" s="38"/>
      <c r="K343" s="1"/>
      <c r="L343" s="8"/>
    </row>
    <row r="344" spans="2:12" x14ac:dyDescent="0.25">
      <c r="B344" s="41"/>
      <c r="C344" s="41"/>
      <c r="E344" s="1"/>
      <c r="F344" s="38"/>
      <c r="G344" s="38"/>
      <c r="H344" s="38"/>
      <c r="K344" s="1"/>
      <c r="L344" s="8"/>
    </row>
    <row r="345" spans="2:12" x14ac:dyDescent="0.25">
      <c r="B345" s="41"/>
      <c r="C345" s="41"/>
      <c r="E345" s="1"/>
      <c r="F345" s="38"/>
      <c r="G345" s="38"/>
      <c r="H345" s="38"/>
      <c r="K345" s="1"/>
      <c r="L345" s="8"/>
    </row>
    <row r="346" spans="2:12" x14ac:dyDescent="0.25">
      <c r="B346" s="41"/>
      <c r="C346" s="41"/>
      <c r="E346" s="1"/>
      <c r="F346" s="38"/>
      <c r="G346" s="38"/>
      <c r="H346" s="38"/>
      <c r="K346" s="1"/>
      <c r="L346" s="8"/>
    </row>
    <row r="347" spans="2:12" x14ac:dyDescent="0.25">
      <c r="B347" s="41"/>
      <c r="C347" s="41"/>
      <c r="E347" s="1"/>
      <c r="F347" s="38"/>
      <c r="G347" s="38"/>
      <c r="H347" s="38"/>
      <c r="K347" s="1"/>
      <c r="L347" s="8"/>
    </row>
    <row r="348" spans="2:12" x14ac:dyDescent="0.25">
      <c r="B348" s="41"/>
      <c r="C348" s="41"/>
      <c r="E348" s="1"/>
      <c r="F348" s="38"/>
      <c r="G348" s="38"/>
      <c r="H348" s="38"/>
      <c r="K348" s="1"/>
      <c r="L348" s="8"/>
    </row>
    <row r="349" spans="2:12" x14ac:dyDescent="0.25">
      <c r="B349" s="41"/>
      <c r="C349" s="41"/>
      <c r="E349" s="1"/>
      <c r="F349" s="38"/>
      <c r="G349" s="38"/>
      <c r="H349" s="38"/>
      <c r="K349" s="1"/>
      <c r="L349" s="8"/>
    </row>
    <row r="350" spans="2:12" x14ac:dyDescent="0.25">
      <c r="B350" s="41"/>
      <c r="C350" s="41"/>
      <c r="E350" s="1"/>
      <c r="F350" s="38"/>
      <c r="G350" s="38"/>
      <c r="H350" s="38"/>
      <c r="K350" s="1"/>
      <c r="L350" s="8"/>
    </row>
    <row r="351" spans="2:12" x14ac:dyDescent="0.25">
      <c r="B351" s="41"/>
      <c r="C351" s="41"/>
      <c r="E351" s="1"/>
      <c r="F351" s="38"/>
      <c r="G351" s="38"/>
      <c r="H351" s="38"/>
      <c r="K351" s="1"/>
      <c r="L351" s="8"/>
    </row>
    <row r="352" spans="2:12" x14ac:dyDescent="0.25">
      <c r="B352" s="41"/>
      <c r="C352" s="41"/>
      <c r="E352" s="1"/>
      <c r="F352" s="38"/>
      <c r="G352" s="38"/>
      <c r="H352" s="38"/>
      <c r="K352" s="1"/>
      <c r="L352" s="8"/>
    </row>
    <row r="353" spans="2:12" x14ac:dyDescent="0.25">
      <c r="B353" s="41"/>
      <c r="C353" s="41"/>
      <c r="E353" s="1"/>
      <c r="F353" s="38"/>
      <c r="G353" s="38"/>
      <c r="H353" s="38"/>
      <c r="K353" s="1"/>
      <c r="L353" s="8"/>
    </row>
    <row r="354" spans="2:12" x14ac:dyDescent="0.25">
      <c r="B354" s="41"/>
      <c r="C354" s="41"/>
      <c r="E354" s="1"/>
      <c r="F354" s="38"/>
      <c r="G354" s="38"/>
      <c r="H354" s="38"/>
      <c r="K354" s="1"/>
      <c r="L354" s="8"/>
    </row>
    <row r="355" spans="2:12" x14ac:dyDescent="0.25">
      <c r="B355" s="41"/>
      <c r="C355" s="41"/>
      <c r="E355" s="1"/>
      <c r="F355" s="38"/>
      <c r="G355" s="38"/>
      <c r="H355" s="38"/>
      <c r="K355" s="1"/>
      <c r="L355" s="8"/>
    </row>
    <row r="356" spans="2:12" x14ac:dyDescent="0.25">
      <c r="B356" s="41"/>
      <c r="C356" s="41"/>
      <c r="E356" s="1"/>
      <c r="F356" s="38"/>
      <c r="G356" s="38"/>
      <c r="H356" s="38"/>
      <c r="K356" s="1"/>
      <c r="L356" s="8"/>
    </row>
    <row r="357" spans="2:12" x14ac:dyDescent="0.25">
      <c r="B357" s="41"/>
      <c r="C357" s="41"/>
      <c r="E357" s="1"/>
      <c r="F357" s="38"/>
      <c r="G357" s="38"/>
      <c r="H357" s="38"/>
      <c r="K357" s="1"/>
      <c r="L357" s="8"/>
    </row>
    <row r="358" spans="2:12" x14ac:dyDescent="0.25">
      <c r="B358" s="41"/>
      <c r="C358" s="41"/>
      <c r="E358" s="1"/>
      <c r="F358" s="38"/>
      <c r="G358" s="38"/>
      <c r="H358" s="38"/>
      <c r="K358" s="1"/>
      <c r="L358" s="8"/>
    </row>
    <row r="359" spans="2:12" x14ac:dyDescent="0.25">
      <c r="B359" s="41"/>
      <c r="C359" s="41"/>
      <c r="E359" s="1"/>
      <c r="F359" s="38"/>
      <c r="G359" s="38"/>
      <c r="H359" s="38"/>
      <c r="K359" s="1"/>
      <c r="L359" s="8"/>
    </row>
    <row r="360" spans="2:12" x14ac:dyDescent="0.25">
      <c r="B360" s="41"/>
      <c r="C360" s="41"/>
      <c r="E360" s="1"/>
      <c r="F360" s="38"/>
      <c r="G360" s="38"/>
      <c r="H360" s="38"/>
      <c r="K360" s="1"/>
      <c r="L360" s="8"/>
    </row>
    <row r="361" spans="2:12" x14ac:dyDescent="0.25">
      <c r="B361" s="41"/>
      <c r="C361" s="41"/>
      <c r="E361" s="1"/>
      <c r="F361" s="38"/>
      <c r="G361" s="38"/>
      <c r="H361" s="38"/>
      <c r="K361" s="1"/>
      <c r="L361" s="8"/>
    </row>
    <row r="362" spans="2:12" x14ac:dyDescent="0.25">
      <c r="B362" s="41"/>
      <c r="C362" s="41"/>
      <c r="E362" s="1"/>
      <c r="F362" s="38"/>
      <c r="G362" s="38"/>
      <c r="H362" s="38"/>
      <c r="K362" s="1"/>
      <c r="L362" s="8"/>
    </row>
    <row r="363" spans="2:12" x14ac:dyDescent="0.25">
      <c r="B363" s="41"/>
      <c r="C363" s="41"/>
      <c r="E363" s="1"/>
      <c r="F363" s="38"/>
      <c r="G363" s="38"/>
      <c r="H363" s="38"/>
      <c r="K363" s="1"/>
      <c r="L363" s="8"/>
    </row>
    <row r="364" spans="2:12" x14ac:dyDescent="0.25">
      <c r="B364" s="41"/>
      <c r="C364" s="41"/>
      <c r="E364" s="1"/>
      <c r="F364" s="38"/>
      <c r="G364" s="38"/>
      <c r="H364" s="38"/>
      <c r="K364" s="1"/>
      <c r="L364" s="8"/>
    </row>
    <row r="365" spans="2:12" x14ac:dyDescent="0.25">
      <c r="B365" s="41"/>
      <c r="C365" s="41"/>
      <c r="E365" s="1"/>
      <c r="F365" s="38"/>
      <c r="G365" s="38"/>
      <c r="H365" s="38"/>
      <c r="K365" s="1"/>
      <c r="L365" s="8"/>
    </row>
    <row r="366" spans="2:12" x14ac:dyDescent="0.25">
      <c r="B366" s="41"/>
      <c r="C366" s="41"/>
      <c r="E366" s="1"/>
      <c r="F366" s="38"/>
      <c r="G366" s="38"/>
      <c r="H366" s="38"/>
      <c r="K366" s="1"/>
      <c r="L366" s="8"/>
    </row>
    <row r="367" spans="2:12" x14ac:dyDescent="0.25">
      <c r="B367" s="41"/>
      <c r="C367" s="41"/>
      <c r="E367" s="1"/>
      <c r="F367" s="38"/>
      <c r="G367" s="38"/>
      <c r="H367" s="38"/>
      <c r="K367" s="1"/>
      <c r="L367" s="8"/>
    </row>
    <row r="368" spans="2:12" x14ac:dyDescent="0.25">
      <c r="B368" s="41"/>
      <c r="C368" s="41"/>
      <c r="E368" s="1"/>
      <c r="F368" s="38"/>
      <c r="G368" s="38"/>
      <c r="H368" s="38"/>
      <c r="K368" s="1"/>
      <c r="L368" s="8"/>
    </row>
    <row r="369" spans="2:12" x14ac:dyDescent="0.25">
      <c r="B369" s="41"/>
      <c r="C369" s="41"/>
      <c r="E369" s="1"/>
      <c r="F369" s="38"/>
      <c r="G369" s="38"/>
      <c r="H369" s="38"/>
      <c r="K369" s="1"/>
      <c r="L369" s="8"/>
    </row>
    <row r="370" spans="2:12" x14ac:dyDescent="0.25">
      <c r="B370" s="41"/>
      <c r="C370" s="41"/>
      <c r="E370" s="1"/>
      <c r="F370" s="38"/>
      <c r="G370" s="38"/>
      <c r="H370" s="38"/>
      <c r="K370" s="1"/>
      <c r="L370" s="8"/>
    </row>
    <row r="371" spans="2:12" x14ac:dyDescent="0.25">
      <c r="B371" s="41"/>
      <c r="C371" s="41"/>
      <c r="E371" s="1"/>
      <c r="F371" s="38"/>
      <c r="G371" s="38"/>
      <c r="H371" s="38"/>
      <c r="K371" s="1"/>
      <c r="L371" s="8"/>
    </row>
    <row r="372" spans="2:12" x14ac:dyDescent="0.25">
      <c r="B372" s="41"/>
      <c r="C372" s="41"/>
      <c r="E372" s="1"/>
      <c r="F372" s="38"/>
      <c r="G372" s="38"/>
      <c r="H372" s="38"/>
      <c r="K372" s="1"/>
      <c r="L372" s="8"/>
    </row>
    <row r="373" spans="2:12" x14ac:dyDescent="0.25">
      <c r="B373" s="41"/>
      <c r="C373" s="41"/>
      <c r="E373" s="1"/>
      <c r="F373" s="38"/>
      <c r="G373" s="38"/>
      <c r="H373" s="38"/>
      <c r="K373" s="1"/>
      <c r="L373" s="8"/>
    </row>
    <row r="374" spans="2:12" x14ac:dyDescent="0.25">
      <c r="B374" s="41"/>
      <c r="C374" s="41"/>
      <c r="E374" s="1"/>
      <c r="F374" s="38"/>
      <c r="G374" s="38"/>
      <c r="H374" s="38"/>
      <c r="K374" s="1"/>
      <c r="L374" s="8"/>
    </row>
    <row r="375" spans="2:12" x14ac:dyDescent="0.25">
      <c r="B375" s="41"/>
      <c r="C375" s="41"/>
      <c r="E375" s="1"/>
      <c r="F375" s="38"/>
      <c r="G375" s="38"/>
      <c r="H375" s="38"/>
      <c r="K375" s="1"/>
      <c r="L375" s="8"/>
    </row>
    <row r="376" spans="2:12" x14ac:dyDescent="0.25">
      <c r="B376" s="41"/>
      <c r="C376" s="41"/>
      <c r="E376" s="1"/>
      <c r="F376" s="38"/>
      <c r="G376" s="38"/>
      <c r="H376" s="38"/>
      <c r="K376" s="1"/>
      <c r="L376" s="8"/>
    </row>
    <row r="377" spans="2:12" x14ac:dyDescent="0.25">
      <c r="B377" s="41"/>
      <c r="C377" s="41"/>
      <c r="E377" s="1"/>
      <c r="F377" s="38"/>
      <c r="G377" s="38"/>
      <c r="H377" s="38"/>
      <c r="K377" s="1"/>
      <c r="L377" s="8"/>
    </row>
    <row r="378" spans="2:12" x14ac:dyDescent="0.25">
      <c r="B378" s="41"/>
      <c r="C378" s="41"/>
      <c r="E378" s="1"/>
      <c r="F378" s="38"/>
      <c r="G378" s="38"/>
      <c r="H378" s="38"/>
      <c r="K378" s="1"/>
      <c r="L378" s="8"/>
    </row>
    <row r="379" spans="2:12" x14ac:dyDescent="0.25">
      <c r="B379" s="41"/>
      <c r="C379" s="41"/>
      <c r="E379" s="1"/>
      <c r="F379" s="38"/>
      <c r="G379" s="38"/>
      <c r="H379" s="38"/>
      <c r="K379" s="1"/>
      <c r="L379" s="8"/>
    </row>
    <row r="380" spans="2:12" x14ac:dyDescent="0.25">
      <c r="B380" s="41"/>
      <c r="C380" s="41"/>
      <c r="E380" s="1"/>
      <c r="F380" s="38"/>
      <c r="G380" s="38"/>
      <c r="H380" s="38"/>
      <c r="K380" s="1"/>
      <c r="L380" s="8"/>
    </row>
    <row r="381" spans="2:12" x14ac:dyDescent="0.25">
      <c r="B381" s="41"/>
      <c r="C381" s="41"/>
      <c r="E381" s="1"/>
      <c r="F381" s="38"/>
      <c r="G381" s="38"/>
      <c r="H381" s="38"/>
      <c r="K381" s="1"/>
      <c r="L381" s="8"/>
    </row>
    <row r="382" spans="2:12" x14ac:dyDescent="0.25">
      <c r="B382" s="41"/>
      <c r="C382" s="41"/>
      <c r="E382" s="1"/>
      <c r="F382" s="38"/>
      <c r="G382" s="38"/>
      <c r="H382" s="38"/>
      <c r="K382" s="1"/>
      <c r="L382" s="8"/>
    </row>
    <row r="383" spans="2:12" x14ac:dyDescent="0.25">
      <c r="B383" s="41"/>
      <c r="C383" s="41"/>
      <c r="E383" s="1"/>
      <c r="F383" s="38"/>
      <c r="G383" s="38"/>
      <c r="H383" s="38"/>
      <c r="K383" s="1"/>
      <c r="L383" s="8"/>
    </row>
    <row r="384" spans="2:12" x14ac:dyDescent="0.25">
      <c r="B384" s="41"/>
      <c r="C384" s="41"/>
      <c r="E384" s="1"/>
      <c r="F384" s="38"/>
      <c r="G384" s="38"/>
      <c r="H384" s="38"/>
      <c r="K384" s="1"/>
      <c r="L384" s="8"/>
    </row>
    <row r="385" spans="2:12" x14ac:dyDescent="0.25">
      <c r="B385" s="41"/>
      <c r="C385" s="41"/>
      <c r="E385" s="1"/>
      <c r="F385" s="38"/>
      <c r="G385" s="38"/>
      <c r="H385" s="38"/>
      <c r="K385" s="1"/>
      <c r="L385" s="8"/>
    </row>
    <row r="386" spans="2:12" x14ac:dyDescent="0.25">
      <c r="B386" s="41"/>
      <c r="C386" s="41"/>
      <c r="E386" s="1"/>
      <c r="F386" s="38"/>
      <c r="G386" s="38"/>
      <c r="H386" s="38"/>
      <c r="K386" s="1"/>
      <c r="L386" s="8"/>
    </row>
    <row r="387" spans="2:12" x14ac:dyDescent="0.25">
      <c r="B387" s="41"/>
      <c r="C387" s="41"/>
      <c r="E387" s="1"/>
      <c r="F387" s="38"/>
      <c r="G387" s="38"/>
      <c r="H387" s="38"/>
      <c r="K387" s="1"/>
      <c r="L387" s="8"/>
    </row>
    <row r="388" spans="2:12" x14ac:dyDescent="0.25">
      <c r="B388" s="41"/>
      <c r="C388" s="41"/>
      <c r="E388" s="1"/>
      <c r="F388" s="38"/>
      <c r="G388" s="38"/>
      <c r="H388" s="38"/>
      <c r="K388" s="1"/>
      <c r="L388" s="8"/>
    </row>
    <row r="389" spans="2:12" x14ac:dyDescent="0.25">
      <c r="B389" s="41"/>
      <c r="C389" s="41"/>
      <c r="E389" s="1"/>
      <c r="F389" s="38"/>
      <c r="G389" s="38"/>
      <c r="H389" s="38"/>
      <c r="K389" s="1"/>
      <c r="L389" s="8"/>
    </row>
    <row r="390" spans="2:12" x14ac:dyDescent="0.25">
      <c r="B390" s="41"/>
      <c r="C390" s="41"/>
      <c r="E390" s="1"/>
      <c r="F390" s="38"/>
      <c r="G390" s="38"/>
      <c r="H390" s="38"/>
      <c r="K390" s="1"/>
      <c r="L390" s="8"/>
    </row>
    <row r="391" spans="2:12" x14ac:dyDescent="0.25">
      <c r="B391" s="41"/>
      <c r="C391" s="41"/>
      <c r="E391" s="1"/>
      <c r="F391" s="38"/>
      <c r="G391" s="38"/>
      <c r="H391" s="38"/>
      <c r="K391" s="1"/>
      <c r="L391" s="8"/>
    </row>
    <row r="392" spans="2:12" x14ac:dyDescent="0.25">
      <c r="B392" s="41"/>
      <c r="C392" s="41"/>
      <c r="E392" s="1"/>
      <c r="F392" s="38"/>
      <c r="G392" s="38"/>
      <c r="H392" s="38"/>
      <c r="K392" s="1"/>
      <c r="L392" s="8"/>
    </row>
    <row r="393" spans="2:12" x14ac:dyDescent="0.25">
      <c r="B393" s="41"/>
      <c r="C393" s="41"/>
      <c r="E393" s="1"/>
      <c r="F393" s="38"/>
      <c r="G393" s="38"/>
      <c r="H393" s="38"/>
      <c r="K393" s="1"/>
      <c r="L393" s="8"/>
    </row>
    <row r="394" spans="2:12" x14ac:dyDescent="0.25">
      <c r="B394" s="41"/>
      <c r="C394" s="41"/>
      <c r="E394" s="1"/>
      <c r="F394" s="38"/>
      <c r="G394" s="38"/>
      <c r="H394" s="38"/>
      <c r="K394" s="1"/>
      <c r="L394" s="8"/>
    </row>
    <row r="395" spans="2:12" x14ac:dyDescent="0.25">
      <c r="B395" s="41"/>
      <c r="C395" s="41"/>
      <c r="E395" s="1"/>
      <c r="F395" s="38"/>
      <c r="G395" s="38"/>
      <c r="H395" s="38"/>
      <c r="K395" s="1"/>
      <c r="L395" s="8"/>
    </row>
    <row r="396" spans="2:12" x14ac:dyDescent="0.25">
      <c r="B396" s="41"/>
      <c r="C396" s="41"/>
      <c r="E396" s="1"/>
      <c r="F396" s="38"/>
      <c r="G396" s="38"/>
      <c r="H396" s="38"/>
      <c r="K396" s="1"/>
      <c r="L396" s="8"/>
    </row>
    <row r="397" spans="2:12" x14ac:dyDescent="0.25">
      <c r="B397" s="41"/>
      <c r="C397" s="41"/>
      <c r="E397" s="1"/>
      <c r="F397" s="38"/>
      <c r="G397" s="38"/>
      <c r="H397" s="38"/>
      <c r="K397" s="1"/>
      <c r="L397" s="8"/>
    </row>
    <row r="398" spans="2:12" x14ac:dyDescent="0.25">
      <c r="B398" s="41"/>
      <c r="C398" s="41"/>
      <c r="E398" s="1"/>
      <c r="F398" s="38"/>
      <c r="G398" s="38"/>
      <c r="H398" s="38"/>
      <c r="K398" s="1"/>
      <c r="L398" s="8"/>
    </row>
    <row r="399" spans="2:12" x14ac:dyDescent="0.25">
      <c r="B399" s="41"/>
      <c r="C399" s="41"/>
      <c r="E399" s="1"/>
      <c r="F399" s="38"/>
      <c r="G399" s="38"/>
      <c r="H399" s="38"/>
      <c r="K399" s="1"/>
      <c r="L399" s="8"/>
    </row>
    <row r="400" spans="2:12" x14ac:dyDescent="0.25">
      <c r="B400" s="41"/>
      <c r="C400" s="41"/>
      <c r="E400" s="1"/>
      <c r="F400" s="38"/>
      <c r="G400" s="38"/>
      <c r="H400" s="38"/>
      <c r="K400" s="1"/>
      <c r="L400" s="8"/>
    </row>
    <row r="401" spans="2:12" x14ac:dyDescent="0.25">
      <c r="B401" s="41"/>
      <c r="C401" s="41"/>
      <c r="E401" s="1"/>
      <c r="F401" s="38"/>
      <c r="G401" s="38"/>
      <c r="H401" s="38"/>
      <c r="K401" s="1"/>
      <c r="L401" s="8"/>
    </row>
    <row r="402" spans="2:12" x14ac:dyDescent="0.25">
      <c r="B402" s="41"/>
      <c r="C402" s="41"/>
      <c r="E402" s="1"/>
      <c r="F402" s="38"/>
      <c r="G402" s="38"/>
      <c r="H402" s="38"/>
      <c r="K402" s="1"/>
      <c r="L402" s="8"/>
    </row>
    <row r="403" spans="2:12" x14ac:dyDescent="0.25">
      <c r="B403" s="41"/>
      <c r="C403" s="41"/>
      <c r="E403" s="1"/>
      <c r="F403" s="38"/>
      <c r="G403" s="38"/>
      <c r="H403" s="38"/>
      <c r="K403" s="1"/>
      <c r="L403" s="8"/>
    </row>
    <row r="404" spans="2:12" x14ac:dyDescent="0.25">
      <c r="B404" s="41"/>
      <c r="C404" s="41"/>
      <c r="E404" s="1"/>
      <c r="F404" s="38"/>
      <c r="G404" s="38"/>
      <c r="H404" s="38"/>
      <c r="K404" s="1"/>
      <c r="L404" s="8"/>
    </row>
    <row r="405" spans="2:12" x14ac:dyDescent="0.25">
      <c r="B405" s="41"/>
      <c r="C405" s="41"/>
      <c r="E405" s="1"/>
      <c r="F405" s="38"/>
      <c r="G405" s="38"/>
      <c r="H405" s="38"/>
      <c r="K405" s="1"/>
      <c r="L405" s="8"/>
    </row>
    <row r="406" spans="2:12" x14ac:dyDescent="0.25">
      <c r="B406" s="41"/>
      <c r="C406" s="41"/>
      <c r="E406" s="1"/>
      <c r="F406" s="38"/>
      <c r="G406" s="38"/>
      <c r="H406" s="38"/>
      <c r="K406" s="1"/>
      <c r="L406" s="8"/>
    </row>
    <row r="407" spans="2:12" x14ac:dyDescent="0.25">
      <c r="B407" s="41"/>
      <c r="C407" s="41"/>
      <c r="E407" s="1"/>
      <c r="F407" s="38"/>
      <c r="G407" s="38"/>
      <c r="H407" s="38"/>
      <c r="K407" s="1"/>
      <c r="L407" s="8"/>
    </row>
    <row r="408" spans="2:12" x14ac:dyDescent="0.25">
      <c r="B408" s="41"/>
      <c r="C408" s="41"/>
      <c r="E408" s="1"/>
      <c r="F408" s="38"/>
      <c r="G408" s="38"/>
      <c r="H408" s="38"/>
      <c r="K408" s="1"/>
      <c r="L408" s="8"/>
    </row>
    <row r="409" spans="2:12" x14ac:dyDescent="0.25">
      <c r="B409" s="41"/>
      <c r="C409" s="41"/>
      <c r="E409" s="1"/>
      <c r="F409" s="38"/>
      <c r="G409" s="38"/>
      <c r="H409" s="38"/>
      <c r="K409" s="1"/>
      <c r="L409" s="8"/>
    </row>
    <row r="410" spans="2:12" x14ac:dyDescent="0.25">
      <c r="B410" s="41"/>
      <c r="C410" s="41"/>
      <c r="E410" s="1"/>
      <c r="F410" s="38"/>
      <c r="G410" s="38"/>
      <c r="H410" s="38"/>
      <c r="K410" s="1"/>
      <c r="L410" s="8"/>
    </row>
    <row r="411" spans="2:12" x14ac:dyDescent="0.25">
      <c r="B411" s="41"/>
      <c r="C411" s="41"/>
      <c r="E411" s="1"/>
      <c r="F411" s="38"/>
      <c r="G411" s="38"/>
      <c r="H411" s="38"/>
      <c r="K411" s="1"/>
      <c r="L411" s="8"/>
    </row>
    <row r="412" spans="2:12" x14ac:dyDescent="0.25">
      <c r="B412" s="41"/>
      <c r="C412" s="41"/>
      <c r="E412" s="1"/>
      <c r="F412" s="38"/>
      <c r="G412" s="38"/>
      <c r="H412" s="38"/>
      <c r="K412" s="1"/>
      <c r="L412" s="8"/>
    </row>
    <row r="413" spans="2:12" x14ac:dyDescent="0.25">
      <c r="B413" s="41"/>
      <c r="C413" s="41"/>
      <c r="E413" s="1"/>
      <c r="F413" s="38"/>
      <c r="G413" s="38"/>
      <c r="H413" s="38"/>
      <c r="K413" s="1"/>
      <c r="L413" s="8"/>
    </row>
    <row r="414" spans="2:12" x14ac:dyDescent="0.25">
      <c r="B414" s="41"/>
      <c r="C414" s="41"/>
      <c r="E414" s="1"/>
      <c r="F414" s="38"/>
      <c r="G414" s="38"/>
      <c r="H414" s="38"/>
      <c r="K414" s="1"/>
      <c r="L414" s="8"/>
    </row>
    <row r="415" spans="2:12" x14ac:dyDescent="0.25">
      <c r="B415" s="41"/>
      <c r="C415" s="41"/>
      <c r="E415" s="1"/>
      <c r="F415" s="38"/>
      <c r="G415" s="38"/>
      <c r="H415" s="38"/>
      <c r="K415" s="1"/>
      <c r="L415" s="8"/>
    </row>
    <row r="416" spans="2:12" x14ac:dyDescent="0.25">
      <c r="B416" s="41"/>
      <c r="C416" s="41"/>
      <c r="E416" s="1"/>
      <c r="F416" s="38"/>
      <c r="G416" s="38"/>
      <c r="H416" s="38"/>
      <c r="K416" s="1"/>
      <c r="L416" s="8"/>
    </row>
    <row r="417" spans="2:12" x14ac:dyDescent="0.25">
      <c r="B417" s="41"/>
      <c r="C417" s="41"/>
      <c r="E417" s="1"/>
      <c r="F417" s="38"/>
      <c r="G417" s="38"/>
      <c r="H417" s="38"/>
      <c r="K417" s="1"/>
      <c r="L417" s="8"/>
    </row>
    <row r="418" spans="2:12" x14ac:dyDescent="0.25">
      <c r="B418" s="41"/>
      <c r="C418" s="41"/>
      <c r="E418" s="1"/>
      <c r="F418" s="38"/>
      <c r="G418" s="38"/>
      <c r="H418" s="38"/>
      <c r="K418" s="1"/>
      <c r="L418" s="8"/>
    </row>
    <row r="419" spans="2:12" x14ac:dyDescent="0.25">
      <c r="B419" s="41"/>
      <c r="C419" s="41"/>
      <c r="E419" s="1"/>
      <c r="F419" s="38"/>
      <c r="G419" s="38"/>
      <c r="H419" s="38"/>
      <c r="K419" s="1"/>
      <c r="L419" s="8"/>
    </row>
    <row r="420" spans="2:12" x14ac:dyDescent="0.25">
      <c r="B420" s="41"/>
      <c r="C420" s="41"/>
      <c r="E420" s="1"/>
      <c r="F420" s="38"/>
      <c r="G420" s="38"/>
      <c r="H420" s="38"/>
      <c r="K420" s="1"/>
      <c r="L420" s="8"/>
    </row>
    <row r="421" spans="2:12" x14ac:dyDescent="0.25">
      <c r="B421" s="41"/>
      <c r="C421" s="41"/>
      <c r="E421" s="1"/>
      <c r="F421" s="38"/>
      <c r="G421" s="38"/>
      <c r="H421" s="38"/>
      <c r="K421" s="1"/>
      <c r="L421" s="8"/>
    </row>
    <row r="422" spans="2:12" x14ac:dyDescent="0.25">
      <c r="B422" s="41"/>
      <c r="C422" s="41"/>
      <c r="E422" s="1"/>
      <c r="F422" s="38"/>
      <c r="G422" s="38"/>
      <c r="H422" s="38"/>
      <c r="K422" s="1"/>
      <c r="L422" s="8"/>
    </row>
    <row r="423" spans="2:12" x14ac:dyDescent="0.25">
      <c r="B423" s="41"/>
      <c r="C423" s="41"/>
      <c r="E423" s="1"/>
      <c r="F423" s="38"/>
      <c r="G423" s="38"/>
      <c r="H423" s="38"/>
      <c r="K423" s="1"/>
      <c r="L423" s="8"/>
    </row>
    <row r="424" spans="2:12" x14ac:dyDescent="0.25">
      <c r="B424" s="41"/>
      <c r="C424" s="41"/>
      <c r="E424" s="1"/>
      <c r="F424" s="38"/>
      <c r="G424" s="38"/>
      <c r="H424" s="38"/>
      <c r="K424" s="1"/>
      <c r="L424" s="8"/>
    </row>
    <row r="425" spans="2:12" x14ac:dyDescent="0.25">
      <c r="B425" s="41"/>
      <c r="C425" s="41"/>
      <c r="E425" s="1"/>
      <c r="F425" s="38"/>
      <c r="G425" s="38"/>
      <c r="H425" s="38"/>
      <c r="K425" s="1"/>
      <c r="L425" s="8"/>
    </row>
    <row r="426" spans="2:12" x14ac:dyDescent="0.25">
      <c r="B426" s="41"/>
      <c r="C426" s="41"/>
      <c r="E426" s="1"/>
      <c r="F426" s="38"/>
      <c r="G426" s="38"/>
      <c r="H426" s="38"/>
      <c r="K426" s="1"/>
      <c r="L426" s="8"/>
    </row>
    <row r="427" spans="2:12" x14ac:dyDescent="0.25">
      <c r="B427" s="41"/>
      <c r="C427" s="41"/>
      <c r="E427" s="1"/>
      <c r="F427" s="38"/>
      <c r="G427" s="38"/>
      <c r="H427" s="38"/>
      <c r="K427" s="1"/>
      <c r="L427" s="8"/>
    </row>
    <row r="428" spans="2:12" x14ac:dyDescent="0.25">
      <c r="B428" s="41"/>
      <c r="C428" s="41"/>
      <c r="E428" s="1"/>
      <c r="F428" s="38"/>
      <c r="G428" s="38"/>
      <c r="H428" s="38"/>
      <c r="K428" s="1"/>
      <c r="L428" s="8"/>
    </row>
    <row r="429" spans="2:12" x14ac:dyDescent="0.25">
      <c r="B429" s="41"/>
      <c r="C429" s="41"/>
      <c r="E429" s="1"/>
      <c r="F429" s="38"/>
      <c r="G429" s="38"/>
      <c r="H429" s="38"/>
      <c r="K429" s="1"/>
      <c r="L429" s="8"/>
    </row>
    <row r="430" spans="2:12" x14ac:dyDescent="0.25">
      <c r="B430" s="41"/>
      <c r="C430" s="41"/>
      <c r="E430" s="1"/>
      <c r="F430" s="38"/>
      <c r="G430" s="38"/>
      <c r="H430" s="38"/>
      <c r="K430" s="1"/>
      <c r="L430" s="8"/>
    </row>
    <row r="431" spans="2:12" x14ac:dyDescent="0.25">
      <c r="B431" s="41"/>
      <c r="C431" s="41"/>
      <c r="E431" s="1"/>
      <c r="F431" s="38"/>
      <c r="G431" s="38"/>
      <c r="H431" s="38"/>
      <c r="K431" s="1"/>
      <c r="L431" s="8"/>
    </row>
    <row r="432" spans="2:12" x14ac:dyDescent="0.25">
      <c r="B432" s="41"/>
      <c r="C432" s="41"/>
      <c r="E432" s="1"/>
      <c r="F432" s="38"/>
      <c r="G432" s="38"/>
      <c r="H432" s="38"/>
      <c r="K432" s="1"/>
      <c r="L432" s="8"/>
    </row>
    <row r="433" spans="2:12" x14ac:dyDescent="0.25">
      <c r="B433" s="41"/>
      <c r="C433" s="41"/>
      <c r="E433" s="1"/>
      <c r="F433" s="38"/>
      <c r="G433" s="38"/>
      <c r="H433" s="38"/>
      <c r="K433" s="1"/>
      <c r="L433" s="8"/>
    </row>
    <row r="434" spans="2:12" x14ac:dyDescent="0.25">
      <c r="B434" s="41"/>
      <c r="C434" s="41"/>
      <c r="E434" s="1"/>
      <c r="F434" s="38"/>
      <c r="G434" s="38"/>
      <c r="H434" s="38"/>
      <c r="K434" s="1"/>
      <c r="L434" s="8"/>
    </row>
    <row r="435" spans="2:12" x14ac:dyDescent="0.25">
      <c r="B435" s="41"/>
      <c r="C435" s="41"/>
      <c r="E435" s="1"/>
      <c r="F435" s="38"/>
      <c r="G435" s="38"/>
      <c r="H435" s="38"/>
      <c r="K435" s="1"/>
      <c r="L435" s="8"/>
    </row>
    <row r="436" spans="2:12" x14ac:dyDescent="0.25">
      <c r="B436" s="41"/>
      <c r="C436" s="41"/>
      <c r="E436" s="1"/>
      <c r="F436" s="38"/>
      <c r="G436" s="38"/>
      <c r="H436" s="38"/>
      <c r="K436" s="1"/>
      <c r="L436" s="8"/>
    </row>
    <row r="437" spans="2:12" x14ac:dyDescent="0.25">
      <c r="B437" s="41"/>
      <c r="C437" s="41"/>
      <c r="E437" s="1"/>
      <c r="F437" s="38"/>
      <c r="G437" s="38"/>
      <c r="H437" s="38"/>
      <c r="K437" s="1"/>
      <c r="L437" s="8"/>
    </row>
    <row r="438" spans="2:12" x14ac:dyDescent="0.25">
      <c r="B438" s="41"/>
      <c r="C438" s="41"/>
      <c r="E438" s="1"/>
      <c r="F438" s="38"/>
      <c r="G438" s="38"/>
      <c r="H438" s="38"/>
      <c r="K438" s="1"/>
      <c r="L438" s="8"/>
    </row>
    <row r="439" spans="2:12" x14ac:dyDescent="0.25">
      <c r="B439" s="41"/>
      <c r="C439" s="41"/>
      <c r="E439" s="1"/>
      <c r="F439" s="38"/>
      <c r="G439" s="38"/>
      <c r="H439" s="38"/>
      <c r="K439" s="1"/>
      <c r="L439" s="8"/>
    </row>
    <row r="440" spans="2:12" x14ac:dyDescent="0.25">
      <c r="B440" s="41"/>
      <c r="C440" s="41"/>
      <c r="E440" s="1"/>
      <c r="F440" s="38"/>
      <c r="G440" s="38"/>
      <c r="H440" s="38"/>
      <c r="K440" s="1"/>
      <c r="L440" s="8"/>
    </row>
    <row r="441" spans="2:12" x14ac:dyDescent="0.25">
      <c r="B441" s="41"/>
      <c r="C441" s="41"/>
      <c r="E441" s="1"/>
      <c r="F441" s="38"/>
      <c r="G441" s="38"/>
      <c r="H441" s="38"/>
      <c r="K441" s="1"/>
      <c r="L441" s="8"/>
    </row>
    <row r="442" spans="2:12" x14ac:dyDescent="0.25">
      <c r="B442" s="41"/>
      <c r="C442" s="41"/>
      <c r="E442" s="1"/>
      <c r="F442" s="38"/>
      <c r="G442" s="38"/>
      <c r="H442" s="38"/>
      <c r="K442" s="1"/>
      <c r="L442" s="8"/>
    </row>
    <row r="443" spans="2:12" x14ac:dyDescent="0.25">
      <c r="B443" s="41"/>
      <c r="C443" s="41"/>
      <c r="E443" s="1"/>
      <c r="F443" s="38"/>
      <c r="G443" s="38"/>
      <c r="H443" s="38"/>
      <c r="K443" s="1"/>
      <c r="L443" s="8"/>
    </row>
    <row r="444" spans="2:12" x14ac:dyDescent="0.25">
      <c r="B444" s="41"/>
      <c r="C444" s="41"/>
      <c r="E444" s="1"/>
      <c r="F444" s="38"/>
      <c r="G444" s="38"/>
      <c r="H444" s="38"/>
      <c r="K444" s="1"/>
      <c r="L444" s="8"/>
    </row>
    <row r="445" spans="2:12" x14ac:dyDescent="0.25">
      <c r="B445" s="41"/>
      <c r="C445" s="41"/>
      <c r="E445" s="1"/>
      <c r="F445" s="38"/>
      <c r="G445" s="38"/>
      <c r="H445" s="38"/>
      <c r="K445" s="1"/>
      <c r="L445" s="8"/>
    </row>
    <row r="446" spans="2:12" x14ac:dyDescent="0.25">
      <c r="B446" s="41"/>
      <c r="C446" s="41"/>
      <c r="E446" s="1"/>
      <c r="F446" s="38"/>
      <c r="G446" s="38"/>
      <c r="H446" s="38"/>
      <c r="K446" s="1"/>
      <c r="L446" s="8"/>
    </row>
    <row r="447" spans="2:12" x14ac:dyDescent="0.25">
      <c r="B447" s="41"/>
      <c r="C447" s="41"/>
      <c r="E447" s="1"/>
      <c r="F447" s="38"/>
      <c r="G447" s="38"/>
      <c r="H447" s="38"/>
      <c r="K447" s="1"/>
      <c r="L447" s="8"/>
    </row>
    <row r="448" spans="2:12" x14ac:dyDescent="0.25">
      <c r="B448" s="41"/>
      <c r="C448" s="41"/>
      <c r="E448" s="1"/>
      <c r="F448" s="38"/>
      <c r="G448" s="38"/>
      <c r="H448" s="38"/>
      <c r="K448" s="1"/>
      <c r="L448" s="8"/>
    </row>
    <row r="449" spans="2:12" x14ac:dyDescent="0.25">
      <c r="B449" s="41"/>
      <c r="C449" s="41"/>
      <c r="E449" s="1"/>
      <c r="F449" s="38"/>
      <c r="G449" s="38"/>
      <c r="H449" s="38"/>
      <c r="K449" s="1"/>
      <c r="L449" s="8"/>
    </row>
    <row r="450" spans="2:12" x14ac:dyDescent="0.25">
      <c r="B450" s="41"/>
      <c r="C450" s="41"/>
      <c r="E450" s="1"/>
      <c r="F450" s="38"/>
      <c r="G450" s="38"/>
      <c r="H450" s="38"/>
      <c r="K450" s="1"/>
      <c r="L450" s="8"/>
    </row>
    <row r="451" spans="2:12" x14ac:dyDescent="0.25">
      <c r="B451" s="41"/>
      <c r="C451" s="41"/>
      <c r="E451" s="1"/>
      <c r="F451" s="38"/>
      <c r="G451" s="38"/>
      <c r="H451" s="38"/>
      <c r="K451" s="1"/>
      <c r="L451" s="8"/>
    </row>
    <row r="452" spans="2:12" x14ac:dyDescent="0.25">
      <c r="B452" s="41"/>
      <c r="C452" s="41"/>
      <c r="E452" s="1"/>
      <c r="F452" s="38"/>
      <c r="G452" s="38"/>
      <c r="H452" s="38"/>
      <c r="K452" s="1"/>
      <c r="L452" s="8"/>
    </row>
    <row r="453" spans="2:12" x14ac:dyDescent="0.25">
      <c r="B453" s="41"/>
      <c r="C453" s="41"/>
      <c r="E453" s="1"/>
      <c r="F453" s="38"/>
      <c r="G453" s="38"/>
      <c r="H453" s="38"/>
      <c r="K453" s="1"/>
      <c r="L453" s="8"/>
    </row>
    <row r="454" spans="2:12" x14ac:dyDescent="0.25">
      <c r="B454" s="41"/>
      <c r="C454" s="41"/>
      <c r="E454" s="1"/>
      <c r="F454" s="38"/>
      <c r="G454" s="38"/>
      <c r="H454" s="38"/>
      <c r="K454" s="1"/>
      <c r="L454" s="8"/>
    </row>
    <row r="455" spans="2:12" x14ac:dyDescent="0.25">
      <c r="B455" s="41"/>
      <c r="C455" s="41"/>
      <c r="E455" s="1"/>
      <c r="F455" s="38"/>
      <c r="G455" s="38"/>
      <c r="H455" s="38"/>
      <c r="K455" s="1"/>
      <c r="L455" s="8"/>
    </row>
    <row r="456" spans="2:12" x14ac:dyDescent="0.25">
      <c r="B456" s="41"/>
      <c r="C456" s="41"/>
      <c r="E456" s="1"/>
      <c r="F456" s="38"/>
      <c r="G456" s="38"/>
      <c r="H456" s="38"/>
      <c r="K456" s="1"/>
      <c r="L456" s="8"/>
    </row>
    <row r="457" spans="2:12" x14ac:dyDescent="0.25">
      <c r="B457" s="41"/>
      <c r="C457" s="41"/>
      <c r="E457" s="1"/>
      <c r="F457" s="38"/>
      <c r="G457" s="38"/>
      <c r="H457" s="38"/>
      <c r="K457" s="1"/>
      <c r="L457" s="8"/>
    </row>
    <row r="458" spans="2:12" x14ac:dyDescent="0.25">
      <c r="B458" s="41"/>
      <c r="C458" s="41"/>
      <c r="E458" s="1"/>
      <c r="F458" s="38"/>
      <c r="G458" s="38"/>
      <c r="H458" s="38"/>
      <c r="K458" s="1"/>
      <c r="L458" s="8"/>
    </row>
    <row r="459" spans="2:12" x14ac:dyDescent="0.25">
      <c r="B459" s="41"/>
      <c r="C459" s="41"/>
      <c r="E459" s="1"/>
      <c r="F459" s="38"/>
      <c r="G459" s="38"/>
      <c r="H459" s="38"/>
      <c r="K459" s="1"/>
      <c r="L459" s="8"/>
    </row>
    <row r="460" spans="2:12" x14ac:dyDescent="0.25">
      <c r="B460" s="41"/>
      <c r="C460" s="41"/>
      <c r="E460" s="1"/>
      <c r="F460" s="38"/>
      <c r="G460" s="38"/>
      <c r="H460" s="38"/>
      <c r="K460" s="1"/>
      <c r="L460" s="8"/>
    </row>
    <row r="461" spans="2:12" x14ac:dyDescent="0.25">
      <c r="B461" s="41"/>
      <c r="C461" s="41"/>
      <c r="E461" s="1"/>
      <c r="F461" s="38"/>
      <c r="G461" s="38"/>
      <c r="H461" s="38"/>
      <c r="K461" s="1"/>
      <c r="L461" s="8"/>
    </row>
    <row r="462" spans="2:12" x14ac:dyDescent="0.25">
      <c r="B462" s="41"/>
      <c r="C462" s="41"/>
      <c r="E462" s="1"/>
      <c r="F462" s="38"/>
      <c r="G462" s="38"/>
      <c r="H462" s="38"/>
      <c r="K462" s="1"/>
      <c r="L462" s="8"/>
    </row>
    <row r="463" spans="2:12" x14ac:dyDescent="0.25">
      <c r="B463" s="41"/>
      <c r="C463" s="41"/>
      <c r="E463" s="1"/>
      <c r="F463" s="38"/>
      <c r="G463" s="38"/>
      <c r="H463" s="38"/>
      <c r="K463" s="1"/>
      <c r="L463" s="8"/>
    </row>
    <row r="464" spans="2:12" x14ac:dyDescent="0.25">
      <c r="B464" s="41"/>
      <c r="C464" s="41"/>
      <c r="E464" s="1"/>
      <c r="F464" s="38"/>
      <c r="G464" s="38"/>
      <c r="H464" s="38"/>
      <c r="K464" s="1"/>
      <c r="L464" s="8"/>
    </row>
    <row r="465" spans="2:12" x14ac:dyDescent="0.25">
      <c r="B465" s="41"/>
      <c r="C465" s="41"/>
      <c r="E465" s="1"/>
      <c r="F465" s="38"/>
      <c r="G465" s="38"/>
      <c r="H465" s="38"/>
      <c r="K465" s="1"/>
      <c r="L465" s="8"/>
    </row>
    <row r="466" spans="2:12" x14ac:dyDescent="0.25">
      <c r="B466" s="41"/>
      <c r="C466" s="41"/>
      <c r="E466" s="1"/>
      <c r="F466" s="38"/>
      <c r="G466" s="38"/>
      <c r="H466" s="38"/>
      <c r="K466" s="1"/>
      <c r="L466" s="8"/>
    </row>
    <row r="467" spans="2:12" x14ac:dyDescent="0.25">
      <c r="B467" s="41"/>
      <c r="C467" s="41"/>
      <c r="E467" s="1"/>
      <c r="F467" s="38"/>
      <c r="G467" s="38"/>
      <c r="H467" s="38"/>
      <c r="K467" s="1"/>
      <c r="L467" s="8"/>
    </row>
    <row r="468" spans="2:12" x14ac:dyDescent="0.25">
      <c r="B468" s="41"/>
      <c r="C468" s="41"/>
      <c r="E468" s="1"/>
      <c r="F468" s="38"/>
      <c r="G468" s="38"/>
      <c r="H468" s="38"/>
      <c r="K468" s="1"/>
      <c r="L468" s="8"/>
    </row>
    <row r="469" spans="2:12" x14ac:dyDescent="0.25">
      <c r="B469" s="41"/>
      <c r="C469" s="41"/>
      <c r="E469" s="1"/>
      <c r="F469" s="38"/>
      <c r="G469" s="38"/>
      <c r="H469" s="38"/>
      <c r="K469" s="1"/>
      <c r="L469" s="8"/>
    </row>
    <row r="470" spans="2:12" x14ac:dyDescent="0.25">
      <c r="B470" s="41"/>
      <c r="C470" s="41"/>
      <c r="E470" s="1"/>
      <c r="F470" s="38"/>
      <c r="G470" s="38"/>
      <c r="H470" s="38"/>
      <c r="K470" s="1"/>
      <c r="L470" s="8"/>
    </row>
    <row r="471" spans="2:12" x14ac:dyDescent="0.25">
      <c r="B471" s="41"/>
      <c r="C471" s="41"/>
      <c r="E471" s="1"/>
      <c r="F471" s="38"/>
      <c r="G471" s="38"/>
      <c r="H471" s="38"/>
      <c r="K471" s="1"/>
      <c r="L471" s="8"/>
    </row>
    <row r="472" spans="2:12" x14ac:dyDescent="0.25">
      <c r="B472" s="41"/>
      <c r="C472" s="41"/>
      <c r="E472" s="1"/>
      <c r="F472" s="38"/>
      <c r="G472" s="38"/>
      <c r="H472" s="38"/>
      <c r="K472" s="1"/>
      <c r="L472" s="8"/>
    </row>
    <row r="473" spans="2:12" x14ac:dyDescent="0.25">
      <c r="B473" s="41"/>
      <c r="C473" s="41"/>
      <c r="E473" s="1"/>
      <c r="F473" s="38"/>
      <c r="G473" s="38"/>
      <c r="H473" s="38"/>
      <c r="K473" s="1"/>
      <c r="L473" s="8"/>
    </row>
    <row r="474" spans="2:12" x14ac:dyDescent="0.25">
      <c r="B474" s="41"/>
      <c r="C474" s="41"/>
      <c r="E474" s="1"/>
      <c r="F474" s="38"/>
      <c r="G474" s="38"/>
      <c r="H474" s="38"/>
      <c r="K474" s="1"/>
      <c r="L474" s="8"/>
    </row>
    <row r="475" spans="2:12" x14ac:dyDescent="0.25">
      <c r="B475" s="41"/>
      <c r="C475" s="41"/>
      <c r="E475" s="1"/>
      <c r="F475" s="38"/>
      <c r="G475" s="38"/>
      <c r="H475" s="38"/>
      <c r="K475" s="1"/>
      <c r="L475" s="8"/>
    </row>
    <row r="476" spans="2:12" x14ac:dyDescent="0.25">
      <c r="B476" s="41"/>
      <c r="C476" s="41"/>
      <c r="E476" s="1"/>
      <c r="F476" s="38"/>
      <c r="G476" s="38"/>
      <c r="H476" s="38"/>
      <c r="K476" s="1"/>
      <c r="L476" s="8"/>
    </row>
    <row r="477" spans="2:12" x14ac:dyDescent="0.25">
      <c r="B477" s="41"/>
      <c r="C477" s="41"/>
      <c r="E477" s="1"/>
      <c r="F477" s="38"/>
      <c r="G477" s="38"/>
      <c r="H477" s="38"/>
      <c r="K477" s="1"/>
      <c r="L477" s="8"/>
    </row>
    <row r="478" spans="2:12" x14ac:dyDescent="0.25">
      <c r="B478" s="41"/>
      <c r="C478" s="41"/>
      <c r="E478" s="1"/>
      <c r="F478" s="38"/>
      <c r="G478" s="38"/>
      <c r="H478" s="38"/>
      <c r="K478" s="1"/>
      <c r="L478" s="8"/>
    </row>
    <row r="479" spans="2:12" x14ac:dyDescent="0.25">
      <c r="B479" s="41"/>
      <c r="C479" s="41"/>
      <c r="E479" s="1"/>
      <c r="F479" s="38"/>
      <c r="G479" s="38"/>
      <c r="H479" s="38"/>
      <c r="K479" s="1"/>
      <c r="L479" s="8"/>
    </row>
    <row r="480" spans="2:12" x14ac:dyDescent="0.25">
      <c r="B480" s="41"/>
      <c r="C480" s="41"/>
      <c r="E480" s="1"/>
      <c r="F480" s="38"/>
      <c r="G480" s="38"/>
      <c r="H480" s="38"/>
      <c r="K480" s="1"/>
      <c r="L480" s="8"/>
    </row>
    <row r="481" spans="2:12" x14ac:dyDescent="0.25">
      <c r="B481" s="41"/>
      <c r="C481" s="41"/>
      <c r="E481" s="1"/>
      <c r="F481" s="38"/>
      <c r="G481" s="38"/>
      <c r="H481" s="38"/>
      <c r="K481" s="1"/>
      <c r="L481" s="8"/>
    </row>
    <row r="482" spans="2:12" x14ac:dyDescent="0.25">
      <c r="B482" s="41"/>
      <c r="C482" s="41"/>
      <c r="E482" s="1"/>
      <c r="F482" s="38"/>
      <c r="G482" s="38"/>
      <c r="H482" s="38"/>
      <c r="K482" s="1"/>
      <c r="L482" s="8"/>
    </row>
    <row r="483" spans="2:12" x14ac:dyDescent="0.25">
      <c r="B483" s="41"/>
      <c r="C483" s="41"/>
      <c r="E483" s="1"/>
      <c r="F483" s="38"/>
      <c r="G483" s="38"/>
      <c r="H483" s="38"/>
      <c r="K483" s="1"/>
      <c r="L483" s="8"/>
    </row>
    <row r="484" spans="2:12" x14ac:dyDescent="0.25">
      <c r="B484" s="41"/>
      <c r="C484" s="41"/>
      <c r="E484" s="1"/>
      <c r="F484" s="38"/>
      <c r="G484" s="38"/>
      <c r="H484" s="38"/>
      <c r="K484" s="1"/>
      <c r="L484" s="8"/>
    </row>
    <row r="485" spans="2:12" x14ac:dyDescent="0.25">
      <c r="B485" s="41"/>
      <c r="C485" s="41"/>
      <c r="E485" s="1"/>
      <c r="F485" s="38"/>
      <c r="G485" s="38"/>
      <c r="H485" s="38"/>
      <c r="K485" s="1"/>
      <c r="L485" s="8"/>
    </row>
    <row r="486" spans="2:12" x14ac:dyDescent="0.25">
      <c r="B486" s="41"/>
      <c r="C486" s="41"/>
      <c r="E486" s="1"/>
      <c r="F486" s="38"/>
      <c r="G486" s="38"/>
      <c r="H486" s="38"/>
      <c r="K486" s="1"/>
      <c r="L486" s="8"/>
    </row>
    <row r="487" spans="2:12" x14ac:dyDescent="0.25">
      <c r="B487" s="41"/>
      <c r="C487" s="41"/>
      <c r="E487" s="1"/>
      <c r="F487" s="38"/>
      <c r="G487" s="38"/>
      <c r="H487" s="38"/>
      <c r="K487" s="1"/>
      <c r="L487" s="8"/>
    </row>
    <row r="488" spans="2:12" x14ac:dyDescent="0.25">
      <c r="B488" s="41"/>
      <c r="C488" s="41"/>
      <c r="E488" s="1"/>
      <c r="F488" s="38"/>
      <c r="G488" s="38"/>
      <c r="H488" s="38"/>
      <c r="K488" s="1"/>
      <c r="L488" s="8"/>
    </row>
    <row r="489" spans="2:12" x14ac:dyDescent="0.25">
      <c r="B489" s="41"/>
      <c r="C489" s="41"/>
      <c r="E489" s="1"/>
      <c r="F489" s="38"/>
      <c r="G489" s="38"/>
      <c r="H489" s="38"/>
      <c r="K489" s="1"/>
      <c r="L489" s="8"/>
    </row>
    <row r="490" spans="2:12" x14ac:dyDescent="0.25">
      <c r="B490" s="41"/>
      <c r="C490" s="41"/>
      <c r="E490" s="1"/>
      <c r="F490" s="38"/>
      <c r="G490" s="38"/>
      <c r="H490" s="38"/>
      <c r="K490" s="1"/>
      <c r="L490" s="8"/>
    </row>
    <row r="491" spans="2:12" x14ac:dyDescent="0.25">
      <c r="B491" s="41"/>
      <c r="C491" s="41"/>
      <c r="E491" s="1"/>
      <c r="F491" s="38"/>
      <c r="G491" s="38"/>
      <c r="H491" s="38"/>
      <c r="K491" s="1"/>
      <c r="L491" s="8"/>
    </row>
    <row r="492" spans="2:12" x14ac:dyDescent="0.25">
      <c r="B492" s="41"/>
      <c r="C492" s="41"/>
      <c r="E492" s="1"/>
      <c r="F492" s="38"/>
      <c r="G492" s="38"/>
      <c r="H492" s="38"/>
      <c r="K492" s="1"/>
      <c r="L492" s="8"/>
    </row>
    <row r="493" spans="2:12" x14ac:dyDescent="0.25">
      <c r="B493" s="41"/>
      <c r="C493" s="41"/>
      <c r="E493" s="1"/>
      <c r="F493" s="38"/>
      <c r="G493" s="38"/>
      <c r="H493" s="38"/>
      <c r="K493" s="1"/>
      <c r="L493" s="8"/>
    </row>
    <row r="494" spans="2:12" x14ac:dyDescent="0.25">
      <c r="B494" s="41"/>
      <c r="C494" s="41"/>
      <c r="E494" s="1"/>
      <c r="F494" s="38"/>
      <c r="G494" s="38"/>
      <c r="H494" s="38"/>
      <c r="K494" s="1"/>
      <c r="L494" s="8"/>
    </row>
    <row r="495" spans="2:12" x14ac:dyDescent="0.25">
      <c r="B495" s="41"/>
      <c r="C495" s="41"/>
      <c r="E495" s="1"/>
      <c r="F495" s="38"/>
      <c r="G495" s="38"/>
      <c r="H495" s="38"/>
      <c r="K495" s="1"/>
      <c r="L495" s="8"/>
    </row>
    <row r="496" spans="2:12" x14ac:dyDescent="0.25">
      <c r="B496" s="41"/>
      <c r="C496" s="41"/>
      <c r="E496" s="1"/>
      <c r="F496" s="38"/>
      <c r="G496" s="38"/>
      <c r="H496" s="38"/>
      <c r="K496" s="1"/>
      <c r="L496" s="8"/>
    </row>
    <row r="497" spans="2:12" x14ac:dyDescent="0.25">
      <c r="B497" s="41"/>
      <c r="C497" s="41"/>
      <c r="E497" s="1"/>
      <c r="F497" s="38"/>
      <c r="G497" s="38"/>
      <c r="H497" s="38"/>
      <c r="K497" s="1"/>
      <c r="L497" s="8"/>
    </row>
    <row r="498" spans="2:12" x14ac:dyDescent="0.25">
      <c r="B498" s="41"/>
      <c r="C498" s="41"/>
      <c r="E498" s="1"/>
      <c r="F498" s="38"/>
      <c r="G498" s="38"/>
      <c r="H498" s="38"/>
      <c r="K498" s="1"/>
      <c r="L498" s="8"/>
    </row>
    <row r="499" spans="2:12" x14ac:dyDescent="0.25">
      <c r="B499" s="41"/>
      <c r="C499" s="41"/>
      <c r="E499" s="1"/>
      <c r="F499" s="38"/>
      <c r="G499" s="38"/>
      <c r="H499" s="38"/>
      <c r="K499" s="1"/>
      <c r="L499" s="8"/>
    </row>
    <row r="500" spans="2:12" x14ac:dyDescent="0.25">
      <c r="B500" s="41"/>
      <c r="C500" s="41"/>
      <c r="E500" s="1"/>
      <c r="F500" s="38"/>
      <c r="G500" s="38"/>
      <c r="H500" s="38"/>
      <c r="K500" s="1"/>
      <c r="L500" s="8"/>
    </row>
    <row r="501" spans="2:12" x14ac:dyDescent="0.25">
      <c r="B501" s="41"/>
      <c r="C501" s="41"/>
      <c r="E501" s="1"/>
      <c r="F501" s="38"/>
      <c r="G501" s="38"/>
      <c r="H501" s="38"/>
      <c r="K501" s="1"/>
      <c r="L501" s="8"/>
    </row>
    <row r="502" spans="2:12" x14ac:dyDescent="0.25">
      <c r="B502" s="41"/>
      <c r="C502" s="41"/>
      <c r="E502" s="1"/>
      <c r="F502" s="38"/>
      <c r="G502" s="38"/>
      <c r="H502" s="38"/>
      <c r="K502" s="1"/>
      <c r="L502" s="8"/>
    </row>
    <row r="503" spans="2:12" x14ac:dyDescent="0.25">
      <c r="B503" s="41"/>
      <c r="C503" s="41"/>
      <c r="E503" s="1"/>
      <c r="F503" s="38"/>
      <c r="G503" s="38"/>
      <c r="H503" s="38"/>
      <c r="K503" s="1"/>
      <c r="L503" s="8"/>
    </row>
    <row r="504" spans="2:12" x14ac:dyDescent="0.25">
      <c r="B504" s="41"/>
      <c r="C504" s="41"/>
      <c r="E504" s="1"/>
      <c r="F504" s="38"/>
      <c r="G504" s="38"/>
      <c r="H504" s="38"/>
      <c r="K504" s="1"/>
      <c r="L504" s="8"/>
    </row>
    <row r="505" spans="2:12" x14ac:dyDescent="0.25">
      <c r="B505" s="41"/>
      <c r="C505" s="41"/>
      <c r="E505" s="1"/>
      <c r="F505" s="38"/>
      <c r="G505" s="38"/>
      <c r="H505" s="38"/>
      <c r="K505" s="1"/>
      <c r="L505" s="8"/>
    </row>
    <row r="506" spans="2:12" x14ac:dyDescent="0.25">
      <c r="B506" s="41"/>
      <c r="C506" s="41"/>
      <c r="E506" s="1"/>
      <c r="F506" s="38"/>
      <c r="G506" s="38"/>
      <c r="H506" s="38"/>
      <c r="K506" s="1"/>
      <c r="L506" s="8"/>
    </row>
    <row r="507" spans="2:12" x14ac:dyDescent="0.25">
      <c r="B507" s="41"/>
      <c r="C507" s="41"/>
      <c r="E507" s="1"/>
      <c r="F507" s="38"/>
      <c r="G507" s="38"/>
      <c r="H507" s="38"/>
      <c r="K507" s="1"/>
      <c r="L507" s="8"/>
    </row>
    <row r="508" spans="2:12" x14ac:dyDescent="0.25">
      <c r="B508" s="41"/>
      <c r="C508" s="41"/>
      <c r="E508" s="1"/>
      <c r="F508" s="38"/>
      <c r="G508" s="38"/>
      <c r="H508" s="38"/>
      <c r="K508" s="1"/>
      <c r="L508" s="8"/>
    </row>
    <row r="509" spans="2:12" x14ac:dyDescent="0.25">
      <c r="B509" s="41"/>
      <c r="C509" s="41"/>
      <c r="E509" s="1"/>
      <c r="F509" s="38"/>
      <c r="G509" s="38"/>
      <c r="H509" s="38"/>
      <c r="K509" s="1"/>
      <c r="L509" s="8"/>
    </row>
    <row r="510" spans="2:12" x14ac:dyDescent="0.25">
      <c r="B510" s="41"/>
      <c r="C510" s="41"/>
      <c r="E510" s="1"/>
      <c r="F510" s="38"/>
      <c r="G510" s="38"/>
      <c r="H510" s="38"/>
      <c r="K510" s="1"/>
      <c r="L510" s="8"/>
    </row>
    <row r="511" spans="2:12" x14ac:dyDescent="0.25">
      <c r="B511" s="41"/>
      <c r="C511" s="41"/>
      <c r="E511" s="1"/>
      <c r="F511" s="38"/>
      <c r="G511" s="38"/>
      <c r="H511" s="38"/>
      <c r="K511" s="1"/>
      <c r="L511" s="8"/>
    </row>
    <row r="512" spans="2:12" x14ac:dyDescent="0.25">
      <c r="B512" s="41"/>
      <c r="C512" s="41"/>
      <c r="E512" s="1"/>
      <c r="F512" s="38"/>
      <c r="G512" s="38"/>
      <c r="H512" s="38"/>
      <c r="K512" s="1"/>
      <c r="L512" s="8"/>
    </row>
    <row r="513" spans="2:12" x14ac:dyDescent="0.25">
      <c r="B513" s="41"/>
      <c r="C513" s="41"/>
      <c r="E513" s="1"/>
      <c r="F513" s="38"/>
      <c r="G513" s="38"/>
      <c r="H513" s="38"/>
      <c r="K513" s="1"/>
      <c r="L513" s="8"/>
    </row>
    <row r="514" spans="2:12" x14ac:dyDescent="0.25">
      <c r="B514" s="41"/>
      <c r="C514" s="41"/>
      <c r="E514" s="1"/>
      <c r="F514" s="38"/>
      <c r="G514" s="38"/>
      <c r="H514" s="38"/>
      <c r="K514" s="1"/>
      <c r="L514" s="8"/>
    </row>
    <row r="515" spans="2:12" x14ac:dyDescent="0.25">
      <c r="B515" s="41"/>
      <c r="C515" s="41"/>
      <c r="E515" s="1"/>
      <c r="F515" s="38"/>
      <c r="G515" s="38"/>
      <c r="H515" s="38"/>
      <c r="K515" s="1"/>
      <c r="L515" s="8"/>
    </row>
    <row r="516" spans="2:12" x14ac:dyDescent="0.25">
      <c r="B516" s="41"/>
      <c r="C516" s="41"/>
      <c r="E516" s="1"/>
      <c r="F516" s="38"/>
      <c r="G516" s="38"/>
      <c r="H516" s="38"/>
      <c r="K516" s="1"/>
      <c r="L516" s="8"/>
    </row>
    <row r="517" spans="2:12" x14ac:dyDescent="0.25">
      <c r="B517" s="41"/>
      <c r="C517" s="41"/>
      <c r="E517" s="1"/>
      <c r="F517" s="38"/>
      <c r="G517" s="38"/>
      <c r="H517" s="38"/>
      <c r="K517" s="1"/>
      <c r="L517" s="8"/>
    </row>
    <row r="518" spans="2:12" x14ac:dyDescent="0.25">
      <c r="B518" s="41"/>
      <c r="C518" s="41"/>
      <c r="E518" s="1"/>
      <c r="F518" s="38"/>
      <c r="G518" s="38"/>
      <c r="H518" s="38"/>
      <c r="K518" s="1"/>
      <c r="L518" s="8"/>
    </row>
    <row r="519" spans="2:12" x14ac:dyDescent="0.25">
      <c r="B519" s="41"/>
      <c r="C519" s="41"/>
      <c r="E519" s="1"/>
      <c r="F519" s="38"/>
      <c r="G519" s="38"/>
      <c r="H519" s="38"/>
      <c r="K519" s="1"/>
      <c r="L519" s="8"/>
    </row>
    <row r="520" spans="2:12" x14ac:dyDescent="0.25">
      <c r="B520" s="41"/>
      <c r="C520" s="41"/>
      <c r="E520" s="1"/>
      <c r="F520" s="38"/>
      <c r="G520" s="38"/>
      <c r="H520" s="38"/>
      <c r="K520" s="1"/>
      <c r="L520" s="8"/>
    </row>
    <row r="521" spans="2:12" x14ac:dyDescent="0.25">
      <c r="B521" s="41"/>
      <c r="C521" s="41"/>
      <c r="E521" s="1"/>
      <c r="F521" s="38"/>
      <c r="G521" s="38"/>
      <c r="H521" s="38"/>
      <c r="K521" s="1"/>
      <c r="L521" s="8"/>
    </row>
    <row r="522" spans="2:12" x14ac:dyDescent="0.25">
      <c r="B522" s="41"/>
      <c r="C522" s="41"/>
      <c r="E522" s="1"/>
      <c r="F522" s="38"/>
      <c r="G522" s="38"/>
      <c r="H522" s="38"/>
      <c r="K522" s="1"/>
      <c r="L522" s="8"/>
    </row>
    <row r="523" spans="2:12" x14ac:dyDescent="0.25">
      <c r="B523" s="41"/>
      <c r="C523" s="41"/>
      <c r="E523" s="1"/>
      <c r="F523" s="38"/>
      <c r="G523" s="38"/>
      <c r="H523" s="38"/>
      <c r="K523" s="1"/>
      <c r="L523" s="8"/>
    </row>
    <row r="524" spans="2:12" x14ac:dyDescent="0.25">
      <c r="B524" s="41"/>
      <c r="C524" s="41"/>
      <c r="E524" s="1"/>
      <c r="F524" s="38"/>
      <c r="G524" s="38"/>
      <c r="H524" s="38"/>
      <c r="K524" s="1"/>
      <c r="L524" s="8"/>
    </row>
    <row r="525" spans="2:12" x14ac:dyDescent="0.25">
      <c r="B525" s="41"/>
      <c r="C525" s="41"/>
      <c r="E525" s="1"/>
      <c r="F525" s="38"/>
      <c r="G525" s="38"/>
      <c r="H525" s="38"/>
      <c r="K525" s="1"/>
      <c r="L525" s="8"/>
    </row>
    <row r="526" spans="2:12" x14ac:dyDescent="0.25">
      <c r="B526" s="41"/>
      <c r="C526" s="41"/>
      <c r="E526" s="1"/>
      <c r="F526" s="38"/>
      <c r="G526" s="38"/>
      <c r="H526" s="38"/>
      <c r="K526" s="1"/>
      <c r="L526" s="8"/>
    </row>
    <row r="527" spans="2:12" x14ac:dyDescent="0.25">
      <c r="B527" s="41"/>
      <c r="C527" s="41"/>
      <c r="E527" s="1"/>
      <c r="F527" s="38"/>
      <c r="G527" s="38"/>
      <c r="H527" s="38"/>
      <c r="K527" s="1"/>
      <c r="L527" s="8"/>
    </row>
    <row r="528" spans="2:12" x14ac:dyDescent="0.25">
      <c r="B528" s="41"/>
      <c r="C528" s="41"/>
      <c r="E528" s="1"/>
      <c r="F528" s="38"/>
      <c r="G528" s="38"/>
      <c r="H528" s="38"/>
      <c r="K528" s="1"/>
      <c r="L528" s="8"/>
    </row>
    <row r="529" spans="2:12" x14ac:dyDescent="0.25">
      <c r="B529" s="41"/>
      <c r="C529" s="41"/>
      <c r="E529" s="1"/>
      <c r="F529" s="38"/>
      <c r="G529" s="38"/>
      <c r="H529" s="38"/>
      <c r="K529" s="1"/>
      <c r="L529" s="8"/>
    </row>
    <row r="530" spans="2:12" x14ac:dyDescent="0.25">
      <c r="B530" s="41"/>
      <c r="C530" s="41"/>
      <c r="E530" s="1"/>
      <c r="F530" s="38"/>
      <c r="G530" s="38"/>
      <c r="H530" s="38"/>
      <c r="K530" s="1"/>
      <c r="L530" s="8"/>
    </row>
    <row r="531" spans="2:12" x14ac:dyDescent="0.25">
      <c r="B531" s="41"/>
      <c r="C531" s="41"/>
      <c r="E531" s="1"/>
      <c r="F531" s="38"/>
      <c r="G531" s="38"/>
      <c r="H531" s="38"/>
      <c r="K531" s="1"/>
      <c r="L531" s="8"/>
    </row>
    <row r="532" spans="2:12" x14ac:dyDescent="0.25">
      <c r="B532" s="41"/>
      <c r="C532" s="41"/>
      <c r="E532" s="1"/>
      <c r="F532" s="38"/>
      <c r="G532" s="38"/>
      <c r="H532" s="38"/>
      <c r="K532" s="1"/>
      <c r="L532" s="8"/>
    </row>
    <row r="533" spans="2:12" x14ac:dyDescent="0.25">
      <c r="B533" s="41"/>
      <c r="C533" s="41"/>
      <c r="E533" s="1"/>
      <c r="F533" s="38"/>
      <c r="G533" s="38"/>
      <c r="H533" s="38"/>
      <c r="K533" s="1"/>
      <c r="L533" s="8"/>
    </row>
    <row r="534" spans="2:12" x14ac:dyDescent="0.25">
      <c r="B534" s="41"/>
      <c r="C534" s="41"/>
      <c r="E534" s="1"/>
      <c r="F534" s="38"/>
      <c r="G534" s="38"/>
      <c r="H534" s="38"/>
      <c r="K534" s="1"/>
      <c r="L534" s="8"/>
    </row>
    <row r="535" spans="2:12" x14ac:dyDescent="0.25">
      <c r="B535" s="41"/>
      <c r="C535" s="41"/>
      <c r="E535" s="1"/>
      <c r="F535" s="38"/>
      <c r="G535" s="38"/>
      <c r="H535" s="38"/>
      <c r="K535" s="1"/>
      <c r="L535" s="8"/>
    </row>
    <row r="536" spans="2:12" x14ac:dyDescent="0.25">
      <c r="B536" s="41"/>
      <c r="C536" s="41"/>
      <c r="E536" s="1"/>
      <c r="F536" s="38"/>
      <c r="G536" s="38"/>
      <c r="H536" s="38"/>
      <c r="K536" s="1"/>
      <c r="L536" s="8"/>
    </row>
    <row r="537" spans="2:12" x14ac:dyDescent="0.25">
      <c r="B537" s="41"/>
      <c r="C537" s="41"/>
      <c r="E537" s="1"/>
      <c r="F537" s="38"/>
      <c r="G537" s="38"/>
      <c r="H537" s="38"/>
      <c r="K537" s="1"/>
      <c r="L537" s="8"/>
    </row>
    <row r="538" spans="2:12" x14ac:dyDescent="0.25">
      <c r="B538" s="41"/>
      <c r="C538" s="41"/>
      <c r="E538" s="1"/>
      <c r="F538" s="38"/>
      <c r="G538" s="38"/>
      <c r="H538" s="38"/>
      <c r="K538" s="1"/>
      <c r="L538" s="8"/>
    </row>
    <row r="539" spans="2:12" x14ac:dyDescent="0.25">
      <c r="B539" s="41"/>
      <c r="C539" s="41"/>
      <c r="E539" s="1"/>
      <c r="F539" s="38"/>
      <c r="G539" s="38"/>
      <c r="H539" s="38"/>
      <c r="K539" s="1"/>
      <c r="L539" s="8"/>
    </row>
    <row r="540" spans="2:12" x14ac:dyDescent="0.25">
      <c r="B540" s="41"/>
      <c r="C540" s="41"/>
      <c r="E540" s="1"/>
      <c r="F540" s="38"/>
      <c r="G540" s="38"/>
      <c r="H540" s="38"/>
      <c r="K540" s="1"/>
      <c r="L540" s="8"/>
    </row>
    <row r="541" spans="2:12" x14ac:dyDescent="0.25">
      <c r="B541" s="41"/>
      <c r="C541" s="41"/>
      <c r="E541" s="1"/>
      <c r="F541" s="38"/>
      <c r="G541" s="38"/>
      <c r="H541" s="38"/>
      <c r="K541" s="1"/>
      <c r="L541" s="8"/>
    </row>
    <row r="542" spans="2:12" x14ac:dyDescent="0.25">
      <c r="B542" s="41"/>
      <c r="C542" s="41"/>
      <c r="E542" s="1"/>
      <c r="F542" s="38"/>
      <c r="G542" s="38"/>
      <c r="H542" s="38"/>
      <c r="K542" s="1"/>
      <c r="L542" s="8"/>
    </row>
    <row r="543" spans="2:12" x14ac:dyDescent="0.25">
      <c r="B543" s="41"/>
      <c r="C543" s="41"/>
      <c r="E543" s="1"/>
      <c r="F543" s="38"/>
      <c r="G543" s="38"/>
      <c r="H543" s="38"/>
      <c r="K543" s="1"/>
      <c r="L543" s="8"/>
    </row>
    <row r="544" spans="2:12" x14ac:dyDescent="0.25">
      <c r="B544" s="41"/>
      <c r="C544" s="41"/>
      <c r="E544" s="1"/>
      <c r="F544" s="38"/>
      <c r="G544" s="38"/>
      <c r="H544" s="38"/>
      <c r="K544" s="1"/>
      <c r="L544" s="8"/>
    </row>
    <row r="545" spans="2:12" x14ac:dyDescent="0.25">
      <c r="B545" s="41"/>
      <c r="C545" s="41"/>
      <c r="E545" s="1"/>
      <c r="F545" s="38"/>
      <c r="G545" s="38"/>
      <c r="H545" s="38"/>
      <c r="K545" s="1"/>
      <c r="L545" s="8"/>
    </row>
    <row r="546" spans="2:12" x14ac:dyDescent="0.25">
      <c r="B546" s="41"/>
      <c r="C546" s="41"/>
      <c r="E546" s="1"/>
      <c r="F546" s="38"/>
      <c r="G546" s="38"/>
      <c r="H546" s="38"/>
      <c r="K546" s="1"/>
      <c r="L546" s="8"/>
    </row>
    <row r="547" spans="2:12" x14ac:dyDescent="0.25">
      <c r="B547" s="41"/>
      <c r="C547" s="41"/>
      <c r="E547" s="1"/>
      <c r="F547" s="38"/>
      <c r="G547" s="38"/>
      <c r="H547" s="38"/>
      <c r="K547" s="1"/>
      <c r="L547" s="8"/>
    </row>
    <row r="548" spans="2:12" x14ac:dyDescent="0.25">
      <c r="B548" s="41"/>
      <c r="C548" s="41"/>
      <c r="E548" s="1"/>
      <c r="F548" s="38"/>
      <c r="G548" s="38"/>
      <c r="H548" s="38"/>
      <c r="K548" s="1"/>
      <c r="L548" s="8"/>
    </row>
    <row r="549" spans="2:12" x14ac:dyDescent="0.25">
      <c r="B549" s="41"/>
      <c r="C549" s="41"/>
      <c r="E549" s="1"/>
      <c r="F549" s="38"/>
      <c r="G549" s="38"/>
      <c r="H549" s="38"/>
      <c r="K549" s="1"/>
      <c r="L549" s="8"/>
    </row>
    <row r="550" spans="2:12" x14ac:dyDescent="0.25">
      <c r="B550" s="41"/>
      <c r="C550" s="41"/>
      <c r="E550" s="1"/>
      <c r="F550" s="38"/>
      <c r="G550" s="38"/>
      <c r="H550" s="38"/>
      <c r="K550" s="1"/>
      <c r="L550" s="8"/>
    </row>
    <row r="551" spans="2:12" x14ac:dyDescent="0.25">
      <c r="B551" s="41"/>
      <c r="C551" s="41"/>
      <c r="E551" s="1"/>
      <c r="F551" s="38"/>
      <c r="G551" s="38"/>
      <c r="H551" s="38"/>
      <c r="K551" s="1"/>
      <c r="L551" s="8"/>
    </row>
    <row r="552" spans="2:12" x14ac:dyDescent="0.25">
      <c r="B552" s="41"/>
      <c r="C552" s="41"/>
      <c r="E552" s="1"/>
      <c r="F552" s="38"/>
      <c r="G552" s="38"/>
      <c r="H552" s="38"/>
      <c r="K552" s="1"/>
      <c r="L552" s="8"/>
    </row>
    <row r="553" spans="2:12" x14ac:dyDescent="0.25">
      <c r="B553" s="41"/>
      <c r="C553" s="41"/>
      <c r="E553" s="1"/>
      <c r="F553" s="38"/>
      <c r="G553" s="38"/>
      <c r="H553" s="38"/>
      <c r="K553" s="1"/>
      <c r="L553" s="8"/>
    </row>
    <row r="554" spans="2:12" x14ac:dyDescent="0.25">
      <c r="B554" s="41"/>
      <c r="C554" s="41"/>
      <c r="E554" s="1"/>
      <c r="F554" s="38"/>
      <c r="G554" s="38"/>
      <c r="H554" s="38"/>
      <c r="K554" s="1"/>
      <c r="L554" s="8"/>
    </row>
    <row r="555" spans="2:12" x14ac:dyDescent="0.25">
      <c r="B555" s="41"/>
      <c r="C555" s="41"/>
      <c r="E555" s="1"/>
      <c r="F555" s="38"/>
      <c r="G555" s="38"/>
      <c r="H555" s="38"/>
      <c r="K555" s="1"/>
      <c r="L555" s="8"/>
    </row>
    <row r="556" spans="2:12" x14ac:dyDescent="0.25">
      <c r="B556" s="41"/>
      <c r="C556" s="41"/>
      <c r="E556" s="1"/>
      <c r="F556" s="38"/>
      <c r="G556" s="38"/>
      <c r="H556" s="38"/>
      <c r="K556" s="1"/>
      <c r="L556" s="8"/>
    </row>
    <row r="557" spans="2:12" x14ac:dyDescent="0.25">
      <c r="B557" s="41"/>
      <c r="C557" s="41"/>
      <c r="E557" s="1"/>
      <c r="F557" s="38"/>
      <c r="G557" s="38"/>
      <c r="H557" s="38"/>
      <c r="K557" s="1"/>
      <c r="L557" s="8"/>
    </row>
    <row r="558" spans="2:12" x14ac:dyDescent="0.25">
      <c r="B558" s="41"/>
      <c r="C558" s="41"/>
      <c r="E558" s="1"/>
      <c r="F558" s="38"/>
      <c r="G558" s="38"/>
      <c r="H558" s="38"/>
      <c r="K558" s="1"/>
      <c r="L558" s="8"/>
    </row>
    <row r="559" spans="2:12" x14ac:dyDescent="0.25">
      <c r="B559" s="41"/>
      <c r="C559" s="41"/>
      <c r="E559" s="1"/>
      <c r="F559" s="38"/>
      <c r="G559" s="38"/>
      <c r="H559" s="38"/>
      <c r="K559" s="1"/>
      <c r="L559" s="8"/>
    </row>
    <row r="560" spans="2:12" x14ac:dyDescent="0.25">
      <c r="B560" s="41"/>
      <c r="C560" s="41"/>
      <c r="E560" s="1"/>
      <c r="F560" s="38"/>
      <c r="G560" s="38"/>
      <c r="H560" s="38"/>
      <c r="K560" s="1"/>
      <c r="L560" s="8"/>
    </row>
    <row r="561" spans="2:12" x14ac:dyDescent="0.25">
      <c r="B561" s="41"/>
      <c r="C561" s="41"/>
      <c r="E561" s="1"/>
      <c r="F561" s="38"/>
      <c r="G561" s="38"/>
      <c r="H561" s="38"/>
      <c r="K561" s="1"/>
      <c r="L561" s="8"/>
    </row>
    <row r="562" spans="2:12" x14ac:dyDescent="0.25">
      <c r="B562" s="41"/>
      <c r="C562" s="41"/>
      <c r="E562" s="1"/>
      <c r="F562" s="38"/>
      <c r="G562" s="38"/>
      <c r="H562" s="38"/>
      <c r="K562" s="1"/>
      <c r="L562" s="8"/>
    </row>
    <row r="563" spans="2:12" x14ac:dyDescent="0.25">
      <c r="B563" s="41"/>
      <c r="C563" s="41"/>
      <c r="E563" s="1"/>
      <c r="F563" s="38"/>
      <c r="G563" s="38"/>
      <c r="H563" s="38"/>
      <c r="K563" s="1"/>
      <c r="L563" s="8"/>
    </row>
    <row r="564" spans="2:12" x14ac:dyDescent="0.25">
      <c r="B564" s="41"/>
      <c r="C564" s="41"/>
      <c r="E564" s="1"/>
      <c r="F564" s="38"/>
      <c r="G564" s="38"/>
      <c r="H564" s="38"/>
      <c r="K564" s="1"/>
      <c r="L564" s="8"/>
    </row>
    <row r="565" spans="2:12" x14ac:dyDescent="0.25">
      <c r="B565" s="41"/>
      <c r="C565" s="41"/>
      <c r="E565" s="1"/>
      <c r="F565" s="38"/>
      <c r="G565" s="38"/>
      <c r="H565" s="38"/>
      <c r="K565" s="1"/>
      <c r="L565" s="8"/>
    </row>
    <row r="566" spans="2:12" x14ac:dyDescent="0.25">
      <c r="B566" s="41"/>
      <c r="C566" s="41"/>
      <c r="E566" s="1"/>
      <c r="F566" s="38"/>
      <c r="G566" s="38"/>
      <c r="H566" s="38"/>
      <c r="K566" s="1"/>
      <c r="L566" s="8"/>
    </row>
    <row r="567" spans="2:12" x14ac:dyDescent="0.25">
      <c r="B567" s="41"/>
      <c r="C567" s="41"/>
      <c r="E567" s="1"/>
      <c r="F567" s="38"/>
      <c r="G567" s="38"/>
      <c r="H567" s="38"/>
      <c r="K567" s="1"/>
      <c r="L567" s="8"/>
    </row>
    <row r="568" spans="2:12" x14ac:dyDescent="0.25">
      <c r="B568" s="41"/>
      <c r="C568" s="41"/>
      <c r="E568" s="1"/>
      <c r="F568" s="38"/>
      <c r="G568" s="38"/>
      <c r="H568" s="38"/>
      <c r="K568" s="1"/>
      <c r="L568" s="8"/>
    </row>
    <row r="569" spans="2:12" x14ac:dyDescent="0.25">
      <c r="B569" s="41"/>
      <c r="C569" s="41"/>
      <c r="E569" s="1"/>
      <c r="F569" s="38"/>
      <c r="G569" s="38"/>
      <c r="H569" s="38"/>
      <c r="K569" s="1"/>
      <c r="L569" s="8"/>
    </row>
    <row r="570" spans="2:12" x14ac:dyDescent="0.25">
      <c r="B570" s="41"/>
      <c r="C570" s="41"/>
      <c r="E570" s="1"/>
      <c r="F570" s="38"/>
      <c r="G570" s="38"/>
      <c r="H570" s="38"/>
      <c r="K570" s="1"/>
      <c r="L570" s="8"/>
    </row>
    <row r="571" spans="2:12" x14ac:dyDescent="0.25">
      <c r="B571" s="41"/>
      <c r="C571" s="41"/>
      <c r="E571" s="1"/>
      <c r="F571" s="38"/>
      <c r="G571" s="38"/>
      <c r="H571" s="38"/>
      <c r="K571" s="1"/>
      <c r="L571" s="8"/>
    </row>
    <row r="572" spans="2:12" x14ac:dyDescent="0.25">
      <c r="B572" s="41"/>
      <c r="C572" s="41"/>
      <c r="E572" s="1"/>
      <c r="F572" s="38"/>
      <c r="G572" s="38"/>
      <c r="H572" s="38"/>
      <c r="K572" s="1"/>
      <c r="L572" s="8"/>
    </row>
    <row r="573" spans="2:12" x14ac:dyDescent="0.25">
      <c r="B573" s="41"/>
      <c r="C573" s="41"/>
      <c r="E573" s="1"/>
      <c r="F573" s="38"/>
      <c r="G573" s="38"/>
      <c r="H573" s="38"/>
      <c r="K573" s="1"/>
      <c r="L573" s="8"/>
    </row>
    <row r="574" spans="2:12" x14ac:dyDescent="0.25">
      <c r="B574" s="41"/>
      <c r="C574" s="41"/>
      <c r="E574" s="1"/>
      <c r="F574" s="38"/>
      <c r="G574" s="38"/>
      <c r="H574" s="38"/>
      <c r="K574" s="1"/>
      <c r="L574" s="8"/>
    </row>
    <row r="575" spans="2:12" x14ac:dyDescent="0.25">
      <c r="B575" s="41"/>
      <c r="C575" s="41"/>
      <c r="E575" s="1"/>
      <c r="F575" s="38"/>
      <c r="G575" s="38"/>
      <c r="H575" s="38"/>
      <c r="K575" s="1"/>
      <c r="L575" s="8"/>
    </row>
    <row r="576" spans="2:12" x14ac:dyDescent="0.25">
      <c r="B576" s="41"/>
      <c r="C576" s="41"/>
      <c r="E576" s="1"/>
      <c r="F576" s="38"/>
      <c r="G576" s="38"/>
      <c r="H576" s="38"/>
      <c r="K576" s="1"/>
      <c r="L576" s="8"/>
    </row>
    <row r="577" spans="2:12" x14ac:dyDescent="0.25">
      <c r="B577" s="41"/>
      <c r="C577" s="41"/>
      <c r="E577" s="1"/>
      <c r="F577" s="38"/>
      <c r="G577" s="38"/>
      <c r="H577" s="38"/>
      <c r="K577" s="1"/>
      <c r="L577" s="8"/>
    </row>
    <row r="578" spans="2:12" x14ac:dyDescent="0.25">
      <c r="B578" s="41"/>
      <c r="C578" s="41"/>
      <c r="E578" s="1"/>
      <c r="F578" s="38"/>
      <c r="G578" s="38"/>
      <c r="H578" s="38"/>
      <c r="K578" s="1"/>
      <c r="L578" s="8"/>
    </row>
    <row r="579" spans="2:12" x14ac:dyDescent="0.25">
      <c r="B579" s="41"/>
      <c r="C579" s="41"/>
      <c r="E579" s="1"/>
      <c r="F579" s="38"/>
      <c r="G579" s="38"/>
      <c r="H579" s="38"/>
      <c r="K579" s="1"/>
      <c r="L579" s="8"/>
    </row>
    <row r="580" spans="2:12" x14ac:dyDescent="0.25">
      <c r="B580" s="41"/>
      <c r="C580" s="41"/>
      <c r="E580" s="1"/>
      <c r="F580" s="38"/>
      <c r="G580" s="38"/>
      <c r="H580" s="38"/>
      <c r="K580" s="1"/>
      <c r="L580" s="8"/>
    </row>
    <row r="581" spans="2:12" x14ac:dyDescent="0.25">
      <c r="B581" s="41"/>
      <c r="C581" s="41"/>
      <c r="E581" s="1"/>
      <c r="F581" s="38"/>
      <c r="G581" s="38"/>
      <c r="H581" s="38"/>
      <c r="K581" s="1"/>
      <c r="L581" s="8"/>
    </row>
    <row r="582" spans="2:12" x14ac:dyDescent="0.25">
      <c r="B582" s="41"/>
      <c r="C582" s="41"/>
      <c r="E582" s="1"/>
      <c r="F582" s="38"/>
      <c r="G582" s="38"/>
      <c r="H582" s="38"/>
      <c r="K582" s="1"/>
      <c r="L582" s="8"/>
    </row>
    <row r="583" spans="2:12" x14ac:dyDescent="0.25">
      <c r="B583" s="41"/>
      <c r="C583" s="41"/>
      <c r="E583" s="1"/>
      <c r="F583" s="38"/>
      <c r="G583" s="38"/>
      <c r="H583" s="38"/>
      <c r="K583" s="1"/>
      <c r="L583" s="8"/>
    </row>
    <row r="584" spans="2:12" x14ac:dyDescent="0.25">
      <c r="B584" s="41"/>
      <c r="C584" s="41"/>
      <c r="E584" s="1"/>
      <c r="F584" s="38"/>
      <c r="G584" s="38"/>
      <c r="H584" s="38"/>
      <c r="K584" s="1"/>
      <c r="L584" s="8"/>
    </row>
    <row r="585" spans="2:12" x14ac:dyDescent="0.25">
      <c r="B585" s="41"/>
      <c r="C585" s="41"/>
      <c r="E585" s="1"/>
      <c r="F585" s="38"/>
      <c r="G585" s="38"/>
      <c r="H585" s="38"/>
      <c r="K585" s="1"/>
      <c r="L585" s="8"/>
    </row>
    <row r="586" spans="2:12" x14ac:dyDescent="0.25">
      <c r="B586" s="41"/>
      <c r="C586" s="41"/>
      <c r="E586" s="1"/>
      <c r="F586" s="38"/>
      <c r="G586" s="38"/>
      <c r="H586" s="38"/>
      <c r="K586" s="1"/>
      <c r="L586" s="8"/>
    </row>
    <row r="587" spans="2:12" x14ac:dyDescent="0.25">
      <c r="B587" s="41"/>
      <c r="C587" s="41"/>
      <c r="E587" s="1"/>
      <c r="F587" s="38"/>
      <c r="G587" s="38"/>
      <c r="H587" s="38"/>
      <c r="K587" s="1"/>
      <c r="L587" s="8"/>
    </row>
    <row r="588" spans="2:12" x14ac:dyDescent="0.25">
      <c r="B588" s="41"/>
      <c r="C588" s="41"/>
      <c r="E588" s="1"/>
      <c r="F588" s="38"/>
      <c r="G588" s="38"/>
      <c r="H588" s="38"/>
      <c r="K588" s="1"/>
      <c r="L588" s="8"/>
    </row>
    <row r="589" spans="2:12" x14ac:dyDescent="0.25">
      <c r="B589" s="41"/>
      <c r="C589" s="41"/>
      <c r="E589" s="1"/>
      <c r="F589" s="38"/>
      <c r="G589" s="38"/>
      <c r="H589" s="38"/>
      <c r="K589" s="1"/>
      <c r="L589" s="8"/>
    </row>
    <row r="590" spans="2:12" x14ac:dyDescent="0.25">
      <c r="B590" s="41"/>
      <c r="C590" s="41"/>
      <c r="E590" s="1"/>
      <c r="F590" s="38"/>
      <c r="G590" s="38"/>
      <c r="H590" s="38"/>
      <c r="K590" s="1"/>
      <c r="L590" s="8"/>
    </row>
    <row r="591" spans="2:12" x14ac:dyDescent="0.25">
      <c r="B591" s="41"/>
      <c r="C591" s="41"/>
      <c r="E591" s="1"/>
      <c r="F591" s="38"/>
      <c r="G591" s="38"/>
      <c r="H591" s="38"/>
      <c r="K591" s="1"/>
      <c r="L591" s="8"/>
    </row>
    <row r="592" spans="2:12" x14ac:dyDescent="0.25">
      <c r="B592" s="41"/>
      <c r="C592" s="41"/>
      <c r="E592" s="1"/>
      <c r="F592" s="38"/>
      <c r="G592" s="38"/>
      <c r="H592" s="38"/>
      <c r="K592" s="1"/>
      <c r="L592" s="8"/>
    </row>
    <row r="593" spans="2:12" x14ac:dyDescent="0.25">
      <c r="B593" s="41"/>
      <c r="C593" s="41"/>
      <c r="E593" s="1"/>
      <c r="F593" s="38"/>
      <c r="G593" s="38"/>
      <c r="H593" s="38"/>
      <c r="K593" s="1"/>
      <c r="L593" s="8"/>
    </row>
    <row r="594" spans="2:12" x14ac:dyDescent="0.25">
      <c r="B594" s="41"/>
      <c r="C594" s="41"/>
      <c r="E594" s="1"/>
      <c r="F594" s="38"/>
      <c r="G594" s="38"/>
      <c r="H594" s="38"/>
      <c r="K594" s="1"/>
      <c r="L594" s="8"/>
    </row>
    <row r="595" spans="2:12" x14ac:dyDescent="0.25">
      <c r="B595" s="41"/>
      <c r="C595" s="41"/>
      <c r="E595" s="1"/>
      <c r="F595" s="38"/>
      <c r="G595" s="38"/>
      <c r="H595" s="38"/>
      <c r="K595" s="1"/>
      <c r="L595" s="8"/>
    </row>
    <row r="596" spans="2:12" x14ac:dyDescent="0.25">
      <c r="B596" s="41"/>
      <c r="C596" s="41"/>
      <c r="E596" s="1"/>
      <c r="F596" s="38"/>
      <c r="G596" s="38"/>
      <c r="H596" s="38"/>
      <c r="K596" s="1"/>
      <c r="L596" s="8"/>
    </row>
    <row r="597" spans="2:12" x14ac:dyDescent="0.25">
      <c r="B597" s="41"/>
      <c r="C597" s="41"/>
      <c r="E597" s="1"/>
      <c r="F597" s="38"/>
      <c r="G597" s="38"/>
      <c r="H597" s="38"/>
      <c r="K597" s="1"/>
      <c r="L597" s="8"/>
    </row>
    <row r="598" spans="2:12" x14ac:dyDescent="0.25">
      <c r="B598" s="41"/>
      <c r="C598" s="41"/>
      <c r="E598" s="1"/>
      <c r="F598" s="38"/>
      <c r="G598" s="38"/>
      <c r="H598" s="38"/>
      <c r="K598" s="1"/>
      <c r="L598" s="8"/>
    </row>
    <row r="599" spans="2:12" x14ac:dyDescent="0.25">
      <c r="B599" s="41"/>
      <c r="C599" s="41"/>
      <c r="E599" s="1"/>
      <c r="F599" s="38"/>
      <c r="G599" s="38"/>
      <c r="H599" s="38"/>
      <c r="K599" s="1"/>
      <c r="L599" s="8"/>
    </row>
    <row r="600" spans="2:12" x14ac:dyDescent="0.25">
      <c r="B600" s="41"/>
      <c r="C600" s="41"/>
      <c r="E600" s="1"/>
      <c r="F600" s="38"/>
      <c r="G600" s="38"/>
      <c r="H600" s="38"/>
      <c r="K600" s="1"/>
      <c r="L600" s="8"/>
    </row>
    <row r="601" spans="2:12" x14ac:dyDescent="0.25">
      <c r="B601" s="41"/>
      <c r="C601" s="41"/>
      <c r="E601" s="1"/>
      <c r="F601" s="38"/>
      <c r="G601" s="38"/>
      <c r="H601" s="38"/>
      <c r="K601" s="1"/>
      <c r="L601" s="8"/>
    </row>
    <row r="602" spans="2:12" x14ac:dyDescent="0.25">
      <c r="B602" s="41"/>
      <c r="C602" s="41"/>
      <c r="E602" s="1"/>
      <c r="F602" s="38"/>
      <c r="G602" s="38"/>
      <c r="H602" s="38"/>
      <c r="K602" s="1"/>
      <c r="L602" s="8"/>
    </row>
    <row r="603" spans="2:12" x14ac:dyDescent="0.25">
      <c r="B603" s="41"/>
      <c r="C603" s="41"/>
      <c r="E603" s="1"/>
      <c r="F603" s="38"/>
      <c r="G603" s="38"/>
      <c r="H603" s="38"/>
      <c r="K603" s="1"/>
      <c r="L603" s="8"/>
    </row>
    <row r="604" spans="2:12" x14ac:dyDescent="0.25">
      <c r="B604" s="41"/>
      <c r="C604" s="41"/>
      <c r="E604" s="1"/>
      <c r="F604" s="38"/>
      <c r="G604" s="38"/>
      <c r="H604" s="38"/>
      <c r="K604" s="1"/>
      <c r="L604" s="8"/>
    </row>
    <row r="605" spans="2:12" x14ac:dyDescent="0.25">
      <c r="B605" s="41"/>
      <c r="C605" s="41"/>
      <c r="E605" s="1"/>
      <c r="F605" s="38"/>
      <c r="G605" s="38"/>
      <c r="H605" s="38"/>
      <c r="K605" s="1"/>
      <c r="L605" s="8"/>
    </row>
    <row r="606" spans="2:12" x14ac:dyDescent="0.25">
      <c r="B606" s="41"/>
      <c r="C606" s="41"/>
      <c r="E606" s="1"/>
      <c r="F606" s="38"/>
      <c r="G606" s="38"/>
      <c r="H606" s="38"/>
      <c r="K606" s="1"/>
      <c r="L606" s="8"/>
    </row>
    <row r="607" spans="2:12" x14ac:dyDescent="0.25">
      <c r="B607" s="41"/>
      <c r="C607" s="41"/>
      <c r="E607" s="1"/>
      <c r="F607" s="38"/>
      <c r="G607" s="38"/>
      <c r="H607" s="38"/>
      <c r="K607" s="1"/>
      <c r="L607" s="8"/>
    </row>
    <row r="608" spans="2:12" x14ac:dyDescent="0.25">
      <c r="B608" s="41"/>
      <c r="C608" s="41"/>
      <c r="E608" s="1"/>
      <c r="F608" s="38"/>
      <c r="G608" s="38"/>
      <c r="H608" s="38"/>
      <c r="K608" s="1"/>
      <c r="L608" s="8"/>
    </row>
    <row r="609" spans="2:12" x14ac:dyDescent="0.25">
      <c r="B609" s="41"/>
      <c r="C609" s="41"/>
      <c r="E609" s="1"/>
      <c r="F609" s="38"/>
      <c r="G609" s="38"/>
      <c r="H609" s="38"/>
      <c r="K609" s="1"/>
      <c r="L609" s="8"/>
    </row>
    <row r="610" spans="2:12" x14ac:dyDescent="0.25">
      <c r="B610" s="41"/>
      <c r="C610" s="41"/>
      <c r="E610" s="1"/>
      <c r="F610" s="38"/>
      <c r="G610" s="38"/>
      <c r="H610" s="38"/>
      <c r="K610" s="1"/>
      <c r="L610" s="8"/>
    </row>
    <row r="611" spans="2:12" x14ac:dyDescent="0.25">
      <c r="B611" s="41"/>
      <c r="C611" s="41"/>
      <c r="E611" s="1"/>
      <c r="F611" s="38"/>
      <c r="G611" s="38"/>
      <c r="H611" s="38"/>
      <c r="K611" s="1"/>
      <c r="L611" s="8"/>
    </row>
    <row r="612" spans="2:12" x14ac:dyDescent="0.25">
      <c r="B612" s="41"/>
      <c r="C612" s="41"/>
      <c r="E612" s="1"/>
      <c r="F612" s="38"/>
      <c r="G612" s="38"/>
      <c r="H612" s="38"/>
      <c r="K612" s="1"/>
      <c r="L612" s="8"/>
    </row>
    <row r="613" spans="2:12" x14ac:dyDescent="0.25">
      <c r="B613" s="41"/>
      <c r="C613" s="41"/>
      <c r="E613" s="1"/>
      <c r="F613" s="38"/>
      <c r="G613" s="38"/>
      <c r="H613" s="38"/>
      <c r="K613" s="1"/>
      <c r="L613" s="8"/>
    </row>
    <row r="614" spans="2:12" x14ac:dyDescent="0.25">
      <c r="B614" s="41"/>
      <c r="C614" s="41"/>
      <c r="E614" s="1"/>
      <c r="F614" s="38"/>
      <c r="G614" s="38"/>
      <c r="H614" s="38"/>
      <c r="K614" s="1"/>
      <c r="L614" s="8"/>
    </row>
    <row r="615" spans="2:12" x14ac:dyDescent="0.25">
      <c r="B615" s="41"/>
      <c r="C615" s="41"/>
      <c r="E615" s="1"/>
      <c r="F615" s="38"/>
      <c r="G615" s="38"/>
      <c r="H615" s="38"/>
      <c r="K615" s="1"/>
      <c r="L615" s="8"/>
    </row>
    <row r="616" spans="2:12" x14ac:dyDescent="0.25">
      <c r="B616" s="41"/>
      <c r="C616" s="41"/>
      <c r="E616" s="1"/>
      <c r="F616" s="38"/>
      <c r="G616" s="38"/>
      <c r="H616" s="38"/>
      <c r="K616" s="1"/>
      <c r="L616" s="8"/>
    </row>
    <row r="617" spans="2:12" x14ac:dyDescent="0.25">
      <c r="B617" s="41"/>
      <c r="C617" s="41"/>
      <c r="E617" s="1"/>
      <c r="F617" s="38"/>
      <c r="G617" s="38"/>
      <c r="H617" s="38"/>
      <c r="K617" s="1"/>
      <c r="L617" s="8"/>
    </row>
    <row r="618" spans="2:12" x14ac:dyDescent="0.25">
      <c r="B618" s="41"/>
      <c r="C618" s="41"/>
      <c r="E618" s="1"/>
      <c r="F618" s="38"/>
      <c r="G618" s="38"/>
      <c r="H618" s="38"/>
      <c r="K618" s="1"/>
      <c r="L618" s="8"/>
    </row>
    <row r="619" spans="2:12" x14ac:dyDescent="0.25">
      <c r="B619" s="41"/>
      <c r="C619" s="41"/>
      <c r="E619" s="1"/>
      <c r="F619" s="38"/>
      <c r="G619" s="38"/>
      <c r="H619" s="38"/>
      <c r="K619" s="1"/>
      <c r="L619" s="8"/>
    </row>
    <row r="620" spans="2:12" x14ac:dyDescent="0.25">
      <c r="B620" s="41"/>
      <c r="C620" s="41"/>
      <c r="E620" s="1"/>
      <c r="F620" s="38"/>
      <c r="G620" s="38"/>
      <c r="H620" s="38"/>
      <c r="K620" s="1"/>
      <c r="L620" s="8"/>
    </row>
    <row r="621" spans="2:12" x14ac:dyDescent="0.25">
      <c r="B621" s="41"/>
      <c r="C621" s="41"/>
      <c r="E621" s="1"/>
      <c r="F621" s="38"/>
      <c r="G621" s="38"/>
      <c r="H621" s="38"/>
      <c r="K621" s="1"/>
      <c r="L621" s="8"/>
    </row>
    <row r="622" spans="2:12" x14ac:dyDescent="0.25">
      <c r="B622" s="41"/>
      <c r="C622" s="41"/>
      <c r="E622" s="1"/>
      <c r="F622" s="38"/>
      <c r="G622" s="38"/>
      <c r="H622" s="38"/>
      <c r="K622" s="1"/>
      <c r="L622" s="8"/>
    </row>
    <row r="623" spans="2:12" x14ac:dyDescent="0.25">
      <c r="B623" s="41"/>
      <c r="C623" s="41"/>
      <c r="E623" s="1"/>
      <c r="F623" s="38"/>
      <c r="G623" s="38"/>
      <c r="H623" s="38"/>
      <c r="K623" s="1"/>
      <c r="L623" s="8"/>
    </row>
    <row r="624" spans="2:12" x14ac:dyDescent="0.25">
      <c r="B624" s="41"/>
      <c r="C624" s="41"/>
      <c r="E624" s="1"/>
      <c r="F624" s="38"/>
      <c r="G624" s="38"/>
      <c r="H624" s="38"/>
      <c r="K624" s="1"/>
      <c r="L624" s="8"/>
    </row>
    <row r="625" spans="2:12" x14ac:dyDescent="0.25">
      <c r="B625" s="41"/>
      <c r="C625" s="41"/>
      <c r="E625" s="1"/>
      <c r="F625" s="38"/>
      <c r="G625" s="38"/>
      <c r="H625" s="38"/>
      <c r="K625" s="1"/>
      <c r="L625" s="8"/>
    </row>
    <row r="626" spans="2:12" x14ac:dyDescent="0.25">
      <c r="B626" s="41"/>
      <c r="C626" s="41"/>
      <c r="E626" s="1"/>
      <c r="F626" s="38"/>
      <c r="G626" s="38"/>
      <c r="H626" s="38"/>
      <c r="K626" s="1"/>
      <c r="L626" s="8"/>
    </row>
    <row r="627" spans="2:12" x14ac:dyDescent="0.25">
      <c r="B627" s="41"/>
      <c r="C627" s="41"/>
      <c r="E627" s="1"/>
      <c r="F627" s="38"/>
      <c r="G627" s="38"/>
      <c r="H627" s="38"/>
      <c r="K627" s="1"/>
      <c r="L627" s="8"/>
    </row>
    <row r="628" spans="2:12" x14ac:dyDescent="0.25">
      <c r="B628" s="41"/>
      <c r="C628" s="41"/>
      <c r="E628" s="1"/>
      <c r="F628" s="38"/>
      <c r="G628" s="38"/>
      <c r="H628" s="38"/>
      <c r="K628" s="1"/>
      <c r="L628" s="8"/>
    </row>
    <row r="629" spans="2:12" x14ac:dyDescent="0.25">
      <c r="B629" s="41"/>
      <c r="C629" s="41"/>
      <c r="E629" s="1"/>
      <c r="F629" s="38"/>
      <c r="G629" s="38"/>
      <c r="H629" s="38"/>
      <c r="K629" s="1"/>
      <c r="L629" s="8"/>
    </row>
    <row r="630" spans="2:12" x14ac:dyDescent="0.25">
      <c r="B630" s="41"/>
      <c r="C630" s="41"/>
      <c r="E630" s="1"/>
      <c r="F630" s="38"/>
      <c r="G630" s="38"/>
      <c r="H630" s="38"/>
      <c r="K630" s="1"/>
      <c r="L630" s="8"/>
    </row>
    <row r="631" spans="2:12" x14ac:dyDescent="0.25">
      <c r="B631" s="41"/>
      <c r="C631" s="41"/>
      <c r="E631" s="1"/>
      <c r="F631" s="38"/>
      <c r="G631" s="38"/>
      <c r="H631" s="38"/>
      <c r="K631" s="1"/>
      <c r="L631" s="8"/>
    </row>
    <row r="632" spans="2:12" x14ac:dyDescent="0.25">
      <c r="B632" s="41"/>
      <c r="C632" s="41"/>
      <c r="E632" s="1"/>
      <c r="F632" s="38"/>
      <c r="G632" s="38"/>
      <c r="H632" s="38"/>
      <c r="K632" s="1"/>
      <c r="L632" s="8"/>
    </row>
    <row r="633" spans="2:12" x14ac:dyDescent="0.25">
      <c r="B633" s="41"/>
      <c r="C633" s="41"/>
      <c r="E633" s="1"/>
      <c r="F633" s="38"/>
      <c r="G633" s="38"/>
      <c r="H633" s="38"/>
      <c r="K633" s="1"/>
      <c r="L633" s="8"/>
    </row>
    <row r="634" spans="2:12" x14ac:dyDescent="0.25">
      <c r="B634" s="41"/>
      <c r="C634" s="41"/>
      <c r="E634" s="1"/>
      <c r="F634" s="38"/>
      <c r="G634" s="38"/>
      <c r="H634" s="38"/>
      <c r="K634" s="1"/>
      <c r="L634" s="8"/>
    </row>
    <row r="635" spans="2:12" x14ac:dyDescent="0.25">
      <c r="B635" s="41"/>
      <c r="C635" s="41"/>
      <c r="E635" s="1"/>
      <c r="F635" s="38"/>
      <c r="G635" s="38"/>
      <c r="H635" s="38"/>
      <c r="K635" s="1"/>
      <c r="L635" s="8"/>
    </row>
    <row r="636" spans="2:12" x14ac:dyDescent="0.25">
      <c r="B636" s="41"/>
      <c r="C636" s="41"/>
      <c r="E636" s="1"/>
      <c r="F636" s="38"/>
      <c r="G636" s="38"/>
      <c r="H636" s="38"/>
      <c r="K636" s="1"/>
      <c r="L636" s="8"/>
    </row>
    <row r="637" spans="2:12" x14ac:dyDescent="0.25">
      <c r="B637" s="41"/>
      <c r="C637" s="41"/>
      <c r="E637" s="1"/>
      <c r="F637" s="38"/>
      <c r="G637" s="38"/>
      <c r="H637" s="38"/>
      <c r="K637" s="1"/>
      <c r="L637" s="8"/>
    </row>
    <row r="638" spans="2:12" x14ac:dyDescent="0.25">
      <c r="B638" s="41"/>
      <c r="C638" s="41"/>
      <c r="E638" s="1"/>
      <c r="F638" s="38"/>
      <c r="G638" s="38"/>
      <c r="H638" s="38"/>
      <c r="K638" s="1"/>
      <c r="L638" s="8"/>
    </row>
    <row r="639" spans="2:12" x14ac:dyDescent="0.25">
      <c r="B639" s="41"/>
      <c r="C639" s="41"/>
      <c r="E639" s="1"/>
      <c r="F639" s="38"/>
      <c r="G639" s="38"/>
      <c r="H639" s="38"/>
      <c r="K639" s="1"/>
      <c r="L639" s="8"/>
    </row>
    <row r="640" spans="2:12" x14ac:dyDescent="0.25">
      <c r="B640" s="41"/>
      <c r="C640" s="41"/>
      <c r="E640" s="1"/>
      <c r="F640" s="38"/>
      <c r="G640" s="38"/>
      <c r="H640" s="38"/>
      <c r="K640" s="1"/>
      <c r="L640" s="8"/>
    </row>
    <row r="641" spans="2:12" x14ac:dyDescent="0.25">
      <c r="B641" s="41"/>
      <c r="C641" s="41"/>
      <c r="E641" s="1"/>
      <c r="F641" s="38"/>
      <c r="G641" s="38"/>
      <c r="H641" s="38"/>
      <c r="K641" s="1"/>
      <c r="L641" s="8"/>
    </row>
    <row r="642" spans="2:12" x14ac:dyDescent="0.25">
      <c r="B642" s="41"/>
      <c r="C642" s="41"/>
      <c r="E642" s="1"/>
      <c r="F642" s="38"/>
      <c r="G642" s="38"/>
      <c r="H642" s="38"/>
      <c r="K642" s="1"/>
      <c r="L642" s="8"/>
    </row>
    <row r="643" spans="2:12" x14ac:dyDescent="0.25">
      <c r="B643" s="41"/>
      <c r="C643" s="41"/>
      <c r="E643" s="1"/>
      <c r="F643" s="38"/>
      <c r="G643" s="38"/>
      <c r="H643" s="38"/>
      <c r="K643" s="1"/>
      <c r="L643" s="8"/>
    </row>
    <row r="644" spans="2:12" x14ac:dyDescent="0.25">
      <c r="B644" s="41"/>
      <c r="C644" s="41"/>
      <c r="E644" s="1"/>
      <c r="F644" s="38"/>
      <c r="G644" s="38"/>
      <c r="H644" s="38"/>
      <c r="K644" s="1"/>
      <c r="L644" s="8"/>
    </row>
    <row r="645" spans="2:12" x14ac:dyDescent="0.25">
      <c r="B645" s="41"/>
      <c r="C645" s="41"/>
      <c r="E645" s="1"/>
      <c r="F645" s="38"/>
      <c r="G645" s="38"/>
      <c r="H645" s="38"/>
      <c r="K645" s="1"/>
      <c r="L645" s="8"/>
    </row>
    <row r="646" spans="2:12" x14ac:dyDescent="0.25">
      <c r="B646" s="41"/>
      <c r="C646" s="41"/>
      <c r="E646" s="1"/>
      <c r="F646" s="38"/>
      <c r="G646" s="38"/>
      <c r="H646" s="38"/>
      <c r="K646" s="1"/>
      <c r="L646" s="8"/>
    </row>
    <row r="647" spans="2:12" x14ac:dyDescent="0.25">
      <c r="B647" s="41"/>
      <c r="C647" s="41"/>
      <c r="E647" s="1"/>
      <c r="F647" s="38"/>
      <c r="G647" s="38"/>
      <c r="H647" s="38"/>
      <c r="K647" s="1"/>
      <c r="L647" s="8"/>
    </row>
    <row r="648" spans="2:12" x14ac:dyDescent="0.25">
      <c r="B648" s="41"/>
      <c r="C648" s="41"/>
      <c r="E648" s="1"/>
      <c r="F648" s="38"/>
      <c r="G648" s="38"/>
      <c r="H648" s="38"/>
      <c r="K648" s="1"/>
      <c r="L648" s="8"/>
    </row>
    <row r="649" spans="2:12" x14ac:dyDescent="0.25">
      <c r="B649" s="41"/>
      <c r="C649" s="41"/>
      <c r="E649" s="1"/>
      <c r="F649" s="38"/>
      <c r="G649" s="38"/>
      <c r="H649" s="38"/>
      <c r="K649" s="1"/>
      <c r="L649" s="8"/>
    </row>
    <row r="650" spans="2:12" x14ac:dyDescent="0.25">
      <c r="B650" s="41"/>
      <c r="C650" s="41"/>
      <c r="E650" s="1"/>
      <c r="F650" s="38"/>
      <c r="G650" s="38"/>
      <c r="H650" s="38"/>
      <c r="K650" s="1"/>
      <c r="L650" s="8"/>
    </row>
    <row r="651" spans="2:12" x14ac:dyDescent="0.25">
      <c r="B651" s="41"/>
      <c r="C651" s="41"/>
      <c r="E651" s="1"/>
      <c r="F651" s="38"/>
      <c r="G651" s="38"/>
      <c r="H651" s="38"/>
      <c r="K651" s="1"/>
      <c r="L651" s="8"/>
    </row>
    <row r="652" spans="2:12" x14ac:dyDescent="0.25">
      <c r="B652" s="41"/>
      <c r="C652" s="41"/>
      <c r="E652" s="1"/>
      <c r="F652" s="38"/>
      <c r="G652" s="38"/>
      <c r="H652" s="38"/>
      <c r="K652" s="1"/>
      <c r="L652" s="8"/>
    </row>
    <row r="653" spans="2:12" x14ac:dyDescent="0.25">
      <c r="B653" s="41"/>
      <c r="C653" s="41"/>
      <c r="E653" s="1"/>
      <c r="F653" s="38"/>
      <c r="G653" s="38"/>
      <c r="H653" s="38"/>
      <c r="K653" s="1"/>
      <c r="L653" s="8"/>
    </row>
    <row r="654" spans="2:12" x14ac:dyDescent="0.25">
      <c r="B654" s="41"/>
      <c r="C654" s="41"/>
      <c r="E654" s="1"/>
      <c r="F654" s="38"/>
      <c r="G654" s="38"/>
      <c r="H654" s="38"/>
      <c r="K654" s="1"/>
      <c r="L654" s="8"/>
    </row>
    <row r="655" spans="2:12" x14ac:dyDescent="0.25">
      <c r="B655" s="41"/>
      <c r="C655" s="41"/>
      <c r="E655" s="1"/>
      <c r="F655" s="38"/>
      <c r="G655" s="38"/>
      <c r="H655" s="38"/>
      <c r="K655" s="1"/>
      <c r="L655" s="8"/>
    </row>
    <row r="656" spans="2:12" x14ac:dyDescent="0.25">
      <c r="B656" s="41"/>
      <c r="C656" s="41"/>
      <c r="E656" s="1"/>
      <c r="F656" s="38"/>
      <c r="G656" s="38"/>
      <c r="H656" s="38"/>
      <c r="K656" s="1"/>
      <c r="L656" s="8"/>
    </row>
    <row r="657" spans="2:12" x14ac:dyDescent="0.25">
      <c r="B657" s="41"/>
      <c r="C657" s="41"/>
      <c r="E657" s="1"/>
      <c r="F657" s="38"/>
      <c r="G657" s="38"/>
      <c r="H657" s="38"/>
      <c r="K657" s="1"/>
      <c r="L657" s="8"/>
    </row>
    <row r="658" spans="2:12" x14ac:dyDescent="0.25">
      <c r="B658" s="41"/>
      <c r="C658" s="41"/>
      <c r="E658" s="1"/>
      <c r="F658" s="38"/>
      <c r="G658" s="38"/>
      <c r="H658" s="38"/>
      <c r="K658" s="1"/>
      <c r="L658" s="8"/>
    </row>
    <row r="659" spans="2:12" x14ac:dyDescent="0.25">
      <c r="B659" s="41"/>
      <c r="C659" s="41"/>
      <c r="E659" s="1"/>
      <c r="F659" s="38"/>
      <c r="G659" s="38"/>
      <c r="H659" s="38"/>
      <c r="K659" s="1"/>
      <c r="L659" s="8"/>
    </row>
    <row r="660" spans="2:12" x14ac:dyDescent="0.25">
      <c r="B660" s="41"/>
      <c r="C660" s="41"/>
      <c r="E660" s="1"/>
      <c r="F660" s="38"/>
      <c r="G660" s="38"/>
      <c r="H660" s="38"/>
      <c r="K660" s="1"/>
      <c r="L660" s="8"/>
    </row>
    <row r="661" spans="2:12" x14ac:dyDescent="0.25">
      <c r="B661" s="41"/>
      <c r="C661" s="41"/>
      <c r="E661" s="1"/>
      <c r="F661" s="38"/>
      <c r="G661" s="38"/>
      <c r="H661" s="38"/>
      <c r="K661" s="1"/>
      <c r="L661" s="8"/>
    </row>
    <row r="662" spans="2:12" x14ac:dyDescent="0.25">
      <c r="B662" s="41"/>
      <c r="C662" s="41"/>
      <c r="E662" s="1"/>
      <c r="F662" s="38"/>
      <c r="G662" s="38"/>
      <c r="H662" s="38"/>
      <c r="K662" s="1"/>
      <c r="L662" s="8"/>
    </row>
    <row r="663" spans="2:12" x14ac:dyDescent="0.25">
      <c r="B663" s="41"/>
      <c r="C663" s="41"/>
      <c r="E663" s="1"/>
      <c r="F663" s="38"/>
      <c r="G663" s="38"/>
      <c r="H663" s="38"/>
      <c r="K663" s="1"/>
      <c r="L663" s="8"/>
    </row>
    <row r="664" spans="2:12" x14ac:dyDescent="0.25">
      <c r="B664" s="41"/>
      <c r="C664" s="41"/>
      <c r="E664" s="1"/>
      <c r="F664" s="38"/>
      <c r="G664" s="38"/>
      <c r="H664" s="38"/>
      <c r="K664" s="1"/>
      <c r="L664" s="8"/>
    </row>
    <row r="665" spans="2:12" x14ac:dyDescent="0.25">
      <c r="B665" s="41"/>
      <c r="C665" s="41"/>
      <c r="E665" s="1"/>
      <c r="F665" s="38"/>
      <c r="G665" s="38"/>
      <c r="H665" s="38"/>
      <c r="K665" s="1"/>
      <c r="L665" s="8"/>
    </row>
    <row r="666" spans="2:12" x14ac:dyDescent="0.25">
      <c r="B666" s="41"/>
      <c r="C666" s="41"/>
      <c r="E666" s="1"/>
      <c r="F666" s="38"/>
      <c r="G666" s="38"/>
      <c r="H666" s="38"/>
      <c r="K666" s="1"/>
      <c r="L666" s="8"/>
    </row>
    <row r="667" spans="2:12" x14ac:dyDescent="0.25">
      <c r="B667" s="41"/>
      <c r="C667" s="41"/>
      <c r="E667" s="1"/>
      <c r="F667" s="38"/>
      <c r="G667" s="38"/>
      <c r="H667" s="38"/>
      <c r="K667" s="1"/>
      <c r="L667" s="8"/>
    </row>
    <row r="668" spans="2:12" x14ac:dyDescent="0.25">
      <c r="B668" s="41"/>
      <c r="C668" s="41"/>
      <c r="E668" s="1"/>
      <c r="F668" s="38"/>
      <c r="G668" s="38"/>
      <c r="H668" s="38"/>
      <c r="K668" s="1"/>
      <c r="L668" s="8"/>
    </row>
    <row r="669" spans="2:12" x14ac:dyDescent="0.25">
      <c r="B669" s="41"/>
      <c r="C669" s="41"/>
      <c r="E669" s="1"/>
      <c r="F669" s="38"/>
      <c r="G669" s="38"/>
      <c r="H669" s="38"/>
      <c r="K669" s="1"/>
      <c r="L669" s="8"/>
    </row>
    <row r="670" spans="2:12" x14ac:dyDescent="0.25">
      <c r="B670" s="41"/>
      <c r="C670" s="41"/>
      <c r="E670" s="1"/>
      <c r="F670" s="38"/>
      <c r="G670" s="38"/>
      <c r="H670" s="38"/>
      <c r="K670" s="1"/>
      <c r="L670" s="8"/>
    </row>
    <row r="671" spans="2:12" x14ac:dyDescent="0.25">
      <c r="B671" s="41"/>
      <c r="C671" s="41"/>
      <c r="E671" s="1"/>
      <c r="F671" s="38"/>
      <c r="G671" s="38"/>
      <c r="H671" s="38"/>
      <c r="K671" s="1"/>
      <c r="L671" s="8"/>
    </row>
    <row r="672" spans="2:12" x14ac:dyDescent="0.25">
      <c r="B672" s="41"/>
      <c r="C672" s="41"/>
      <c r="E672" s="1"/>
      <c r="F672" s="38"/>
      <c r="G672" s="38"/>
      <c r="H672" s="38"/>
      <c r="K672" s="1"/>
      <c r="L672" s="8"/>
    </row>
    <row r="673" spans="2:12" x14ac:dyDescent="0.25">
      <c r="B673" s="41"/>
      <c r="C673" s="41"/>
      <c r="E673" s="1"/>
      <c r="F673" s="38"/>
      <c r="G673" s="38"/>
      <c r="H673" s="38"/>
      <c r="K673" s="1"/>
      <c r="L673" s="8"/>
    </row>
    <row r="674" spans="2:12" x14ac:dyDescent="0.25">
      <c r="B674" s="41"/>
      <c r="C674" s="41"/>
      <c r="E674" s="1"/>
      <c r="F674" s="38"/>
      <c r="G674" s="38"/>
      <c r="H674" s="38"/>
      <c r="K674" s="1"/>
      <c r="L674" s="8"/>
    </row>
    <row r="675" spans="2:12" x14ac:dyDescent="0.25">
      <c r="B675" s="41"/>
      <c r="C675" s="41"/>
      <c r="E675" s="1"/>
      <c r="F675" s="38"/>
      <c r="G675" s="38"/>
      <c r="H675" s="38"/>
      <c r="K675" s="1"/>
      <c r="L675" s="8"/>
    </row>
    <row r="676" spans="2:12" x14ac:dyDescent="0.25">
      <c r="B676" s="41"/>
      <c r="C676" s="41"/>
      <c r="E676" s="1"/>
      <c r="F676" s="38"/>
      <c r="G676" s="38"/>
      <c r="H676" s="38"/>
      <c r="K676" s="1"/>
      <c r="L676" s="8"/>
    </row>
    <row r="677" spans="2:12" x14ac:dyDescent="0.25">
      <c r="B677" s="41"/>
      <c r="C677" s="41"/>
      <c r="E677" s="1"/>
      <c r="F677" s="38"/>
      <c r="G677" s="38"/>
      <c r="H677" s="38"/>
      <c r="K677" s="1"/>
      <c r="L677" s="8"/>
    </row>
    <row r="678" spans="2:12" x14ac:dyDescent="0.25">
      <c r="B678" s="41"/>
      <c r="C678" s="41"/>
      <c r="E678" s="1"/>
      <c r="F678" s="38"/>
      <c r="G678" s="38"/>
      <c r="H678" s="38"/>
      <c r="K678" s="1"/>
      <c r="L678" s="8"/>
    </row>
    <row r="679" spans="2:12" x14ac:dyDescent="0.25">
      <c r="B679" s="41"/>
      <c r="C679" s="41"/>
      <c r="E679" s="1"/>
      <c r="F679" s="38"/>
      <c r="G679" s="38"/>
      <c r="H679" s="38"/>
      <c r="K679" s="1"/>
      <c r="L679" s="8"/>
    </row>
    <row r="680" spans="2:12" x14ac:dyDescent="0.25">
      <c r="B680" s="41"/>
      <c r="C680" s="41"/>
      <c r="E680" s="1"/>
      <c r="F680" s="38"/>
      <c r="G680" s="38"/>
      <c r="H680" s="38"/>
      <c r="K680" s="1"/>
      <c r="L680" s="8"/>
    </row>
    <row r="681" spans="2:12" x14ac:dyDescent="0.25">
      <c r="B681" s="41"/>
      <c r="C681" s="41"/>
      <c r="E681" s="1"/>
      <c r="F681" s="38"/>
      <c r="G681" s="38"/>
      <c r="H681" s="38"/>
      <c r="K681" s="1"/>
      <c r="L681" s="8"/>
    </row>
    <row r="682" spans="2:12" x14ac:dyDescent="0.25">
      <c r="B682" s="41"/>
      <c r="C682" s="41"/>
      <c r="E682" s="1"/>
      <c r="F682" s="38"/>
      <c r="G682" s="38"/>
      <c r="H682" s="38"/>
      <c r="K682" s="1"/>
      <c r="L682" s="8"/>
    </row>
    <row r="683" spans="2:12" x14ac:dyDescent="0.25">
      <c r="B683" s="41"/>
      <c r="C683" s="41"/>
      <c r="E683" s="1"/>
      <c r="F683" s="38"/>
      <c r="G683" s="38"/>
      <c r="H683" s="38"/>
      <c r="K683" s="1"/>
      <c r="L683" s="8"/>
    </row>
    <row r="684" spans="2:12" x14ac:dyDescent="0.25">
      <c r="B684" s="41"/>
      <c r="C684" s="41"/>
      <c r="E684" s="1"/>
      <c r="F684" s="38"/>
      <c r="G684" s="38"/>
      <c r="H684" s="38"/>
      <c r="K684" s="1"/>
      <c r="L684" s="8"/>
    </row>
    <row r="685" spans="2:12" x14ac:dyDescent="0.25">
      <c r="B685" s="41"/>
      <c r="C685" s="41"/>
      <c r="E685" s="1"/>
      <c r="F685" s="38"/>
      <c r="G685" s="38"/>
      <c r="H685" s="38"/>
      <c r="K685" s="1"/>
      <c r="L685" s="8"/>
    </row>
    <row r="686" spans="2:12" x14ac:dyDescent="0.25">
      <c r="B686" s="41"/>
      <c r="C686" s="41"/>
      <c r="E686" s="1"/>
      <c r="F686" s="38"/>
      <c r="G686" s="38"/>
      <c r="H686" s="38"/>
      <c r="K686" s="1"/>
      <c r="L686" s="8"/>
    </row>
    <row r="687" spans="2:12" x14ac:dyDescent="0.25">
      <c r="B687" s="41"/>
      <c r="C687" s="41"/>
      <c r="E687" s="1"/>
      <c r="F687" s="38"/>
      <c r="G687" s="38"/>
      <c r="H687" s="38"/>
      <c r="K687" s="1"/>
      <c r="L687" s="8"/>
    </row>
    <row r="688" spans="2:12" x14ac:dyDescent="0.25">
      <c r="B688" s="41"/>
      <c r="C688" s="41"/>
      <c r="E688" s="1"/>
      <c r="F688" s="38"/>
      <c r="G688" s="38"/>
      <c r="H688" s="38"/>
      <c r="K688" s="1"/>
      <c r="L688" s="8"/>
    </row>
    <row r="689" spans="2:12" x14ac:dyDescent="0.25">
      <c r="B689" s="41"/>
      <c r="C689" s="41"/>
      <c r="E689" s="1"/>
      <c r="F689" s="38"/>
      <c r="G689" s="38"/>
      <c r="H689" s="38"/>
      <c r="K689" s="1"/>
      <c r="L689" s="8"/>
    </row>
    <row r="690" spans="2:12" x14ac:dyDescent="0.25">
      <c r="B690" s="41"/>
      <c r="C690" s="41"/>
      <c r="E690" s="1"/>
      <c r="F690" s="38"/>
      <c r="G690" s="38"/>
      <c r="H690" s="38"/>
      <c r="K690" s="1"/>
      <c r="L690" s="8"/>
    </row>
    <row r="691" spans="2:12" x14ac:dyDescent="0.25">
      <c r="B691" s="41"/>
      <c r="C691" s="41"/>
      <c r="E691" s="1"/>
      <c r="F691" s="38"/>
      <c r="G691" s="38"/>
      <c r="H691" s="38"/>
      <c r="K691" s="1"/>
      <c r="L691" s="8"/>
    </row>
    <row r="692" spans="2:12" x14ac:dyDescent="0.25">
      <c r="B692" s="41"/>
      <c r="C692" s="41"/>
      <c r="E692" s="1"/>
      <c r="F692" s="38"/>
      <c r="G692" s="38"/>
      <c r="H692" s="38"/>
      <c r="K692" s="1"/>
      <c r="L692" s="8"/>
    </row>
    <row r="693" spans="2:12" x14ac:dyDescent="0.25">
      <c r="B693" s="41"/>
      <c r="C693" s="41"/>
      <c r="E693" s="1"/>
      <c r="F693" s="38"/>
      <c r="G693" s="38"/>
      <c r="H693" s="38"/>
      <c r="K693" s="1"/>
      <c r="L693" s="8"/>
    </row>
    <row r="694" spans="2:12" x14ac:dyDescent="0.25">
      <c r="B694" s="41"/>
      <c r="C694" s="41"/>
      <c r="E694" s="1"/>
      <c r="F694" s="38"/>
      <c r="G694" s="38"/>
      <c r="H694" s="38"/>
      <c r="K694" s="1"/>
      <c r="L694" s="8"/>
    </row>
    <row r="695" spans="2:12" x14ac:dyDescent="0.25">
      <c r="B695" s="41"/>
      <c r="C695" s="41"/>
      <c r="E695" s="1"/>
      <c r="F695" s="38"/>
      <c r="G695" s="38"/>
      <c r="H695" s="38"/>
      <c r="K695" s="1"/>
      <c r="L695" s="8"/>
    </row>
    <row r="696" spans="2:12" x14ac:dyDescent="0.25">
      <c r="B696" s="41"/>
      <c r="C696" s="41"/>
      <c r="E696" s="1"/>
      <c r="F696" s="38"/>
      <c r="G696" s="38"/>
      <c r="H696" s="38"/>
      <c r="K696" s="1"/>
      <c r="L696" s="8"/>
    </row>
    <row r="697" spans="2:12" x14ac:dyDescent="0.25">
      <c r="B697" s="41"/>
      <c r="C697" s="41"/>
      <c r="E697" s="1"/>
      <c r="F697" s="38"/>
      <c r="G697" s="38"/>
      <c r="H697" s="38"/>
      <c r="K697" s="1"/>
      <c r="L697" s="8"/>
    </row>
    <row r="698" spans="2:12" x14ac:dyDescent="0.25">
      <c r="B698" s="41"/>
      <c r="C698" s="41"/>
      <c r="E698" s="1"/>
      <c r="F698" s="38"/>
      <c r="G698" s="38"/>
      <c r="H698" s="38"/>
      <c r="K698" s="1"/>
      <c r="L698" s="8"/>
    </row>
    <row r="699" spans="2:12" x14ac:dyDescent="0.25">
      <c r="B699" s="41"/>
      <c r="C699" s="41"/>
      <c r="E699" s="1"/>
      <c r="F699" s="38"/>
      <c r="G699" s="38"/>
      <c r="H699" s="38"/>
      <c r="K699" s="1"/>
      <c r="L699" s="8"/>
    </row>
    <row r="700" spans="2:12" x14ac:dyDescent="0.25">
      <c r="B700" s="41"/>
      <c r="C700" s="41"/>
      <c r="E700" s="1"/>
      <c r="F700" s="38"/>
      <c r="G700" s="38"/>
      <c r="H700" s="38"/>
      <c r="K700" s="1"/>
      <c r="L700" s="8"/>
    </row>
    <row r="701" spans="2:12" x14ac:dyDescent="0.25">
      <c r="B701" s="41"/>
      <c r="C701" s="41"/>
      <c r="E701" s="1"/>
      <c r="F701" s="38"/>
      <c r="G701" s="38"/>
      <c r="H701" s="38"/>
      <c r="K701" s="1"/>
      <c r="L701" s="8"/>
    </row>
    <row r="702" spans="2:12" x14ac:dyDescent="0.25">
      <c r="B702" s="41"/>
      <c r="C702" s="41"/>
      <c r="E702" s="1"/>
      <c r="F702" s="38"/>
      <c r="G702" s="38"/>
      <c r="H702" s="38"/>
      <c r="K702" s="1"/>
      <c r="L702" s="8"/>
    </row>
    <row r="703" spans="2:12" x14ac:dyDescent="0.25">
      <c r="B703" s="41"/>
      <c r="C703" s="41"/>
      <c r="E703" s="1"/>
      <c r="F703" s="38"/>
      <c r="G703" s="38"/>
      <c r="H703" s="38"/>
      <c r="K703" s="1"/>
      <c r="L703" s="8"/>
    </row>
    <row r="704" spans="2:12" x14ac:dyDescent="0.25">
      <c r="B704" s="41"/>
      <c r="C704" s="41"/>
      <c r="E704" s="1"/>
      <c r="F704" s="38"/>
      <c r="G704" s="38"/>
      <c r="H704" s="38"/>
      <c r="K704" s="1"/>
      <c r="L704" s="8"/>
    </row>
    <row r="705" spans="2:12" x14ac:dyDescent="0.25">
      <c r="B705" s="41"/>
      <c r="C705" s="41"/>
      <c r="E705" s="1"/>
      <c r="F705" s="38"/>
      <c r="G705" s="38"/>
      <c r="H705" s="38"/>
      <c r="K705" s="1"/>
      <c r="L705" s="8"/>
    </row>
    <row r="706" spans="2:12" x14ac:dyDescent="0.25">
      <c r="B706" s="41"/>
      <c r="C706" s="41"/>
      <c r="E706" s="1"/>
      <c r="F706" s="38"/>
      <c r="G706" s="38"/>
      <c r="H706" s="38"/>
      <c r="K706" s="1"/>
      <c r="L706" s="8"/>
    </row>
    <row r="707" spans="2:12" x14ac:dyDescent="0.25">
      <c r="B707" s="41"/>
      <c r="C707" s="41"/>
      <c r="E707" s="1"/>
      <c r="F707" s="38"/>
      <c r="G707" s="38"/>
      <c r="H707" s="38"/>
      <c r="K707" s="1"/>
      <c r="L707" s="8"/>
    </row>
    <row r="708" spans="2:12" x14ac:dyDescent="0.25">
      <c r="B708" s="41"/>
      <c r="C708" s="41"/>
      <c r="E708" s="1"/>
      <c r="F708" s="38"/>
      <c r="G708" s="38"/>
      <c r="H708" s="38"/>
      <c r="K708" s="1"/>
      <c r="L708" s="8"/>
    </row>
    <row r="709" spans="2:12" x14ac:dyDescent="0.25">
      <c r="B709" s="41"/>
      <c r="C709" s="41"/>
      <c r="E709" s="1"/>
      <c r="F709" s="38"/>
      <c r="G709" s="38"/>
      <c r="H709" s="38"/>
      <c r="K709" s="1"/>
      <c r="L709" s="8"/>
    </row>
    <row r="710" spans="2:12" x14ac:dyDescent="0.25">
      <c r="B710" s="41"/>
      <c r="C710" s="41"/>
      <c r="E710" s="1"/>
      <c r="F710" s="38"/>
      <c r="G710" s="38"/>
      <c r="H710" s="38"/>
      <c r="K710" s="1"/>
      <c r="L710" s="8"/>
    </row>
    <row r="711" spans="2:12" x14ac:dyDescent="0.25">
      <c r="B711" s="41"/>
      <c r="C711" s="41"/>
      <c r="E711" s="1"/>
      <c r="F711" s="38"/>
      <c r="G711" s="38"/>
      <c r="H711" s="38"/>
      <c r="K711" s="1"/>
      <c r="L711" s="8"/>
    </row>
    <row r="712" spans="2:12" x14ac:dyDescent="0.25">
      <c r="B712" s="41"/>
      <c r="C712" s="41"/>
      <c r="E712" s="1"/>
      <c r="F712" s="38"/>
      <c r="G712" s="38"/>
      <c r="H712" s="38"/>
      <c r="K712" s="1"/>
      <c r="L712" s="8"/>
    </row>
    <row r="713" spans="2:12" x14ac:dyDescent="0.25">
      <c r="B713" s="41"/>
      <c r="C713" s="41"/>
      <c r="E713" s="1"/>
      <c r="F713" s="38"/>
      <c r="G713" s="38"/>
      <c r="H713" s="38"/>
      <c r="K713" s="1"/>
      <c r="L713" s="8"/>
    </row>
    <row r="714" spans="2:12" x14ac:dyDescent="0.25">
      <c r="B714" s="41"/>
      <c r="C714" s="41"/>
      <c r="E714" s="1"/>
      <c r="F714" s="38"/>
      <c r="G714" s="38"/>
      <c r="H714" s="38"/>
      <c r="K714" s="1"/>
      <c r="L714" s="8"/>
    </row>
    <row r="715" spans="2:12" x14ac:dyDescent="0.25">
      <c r="B715" s="41"/>
      <c r="C715" s="41"/>
      <c r="E715" s="1"/>
      <c r="F715" s="38"/>
      <c r="G715" s="38"/>
      <c r="H715" s="38"/>
      <c r="K715" s="1"/>
      <c r="L715" s="8"/>
    </row>
    <row r="716" spans="2:12" x14ac:dyDescent="0.25">
      <c r="B716" s="41"/>
      <c r="C716" s="41"/>
      <c r="E716" s="1"/>
      <c r="F716" s="38"/>
      <c r="G716" s="38"/>
      <c r="H716" s="38"/>
      <c r="K716" s="1"/>
      <c r="L716" s="8"/>
    </row>
    <row r="717" spans="2:12" x14ac:dyDescent="0.25">
      <c r="B717" s="41"/>
      <c r="C717" s="41"/>
      <c r="E717" s="1"/>
      <c r="F717" s="38"/>
      <c r="G717" s="38"/>
      <c r="H717" s="38"/>
      <c r="K717" s="1"/>
      <c r="L717" s="8"/>
    </row>
    <row r="718" spans="2:12" x14ac:dyDescent="0.25">
      <c r="B718" s="41"/>
      <c r="C718" s="41"/>
      <c r="E718" s="1"/>
      <c r="F718" s="38"/>
      <c r="G718" s="38"/>
      <c r="H718" s="38"/>
      <c r="K718" s="1"/>
      <c r="L718" s="8"/>
    </row>
    <row r="719" spans="2:12" x14ac:dyDescent="0.25">
      <c r="B719" s="41"/>
      <c r="C719" s="41"/>
      <c r="E719" s="1"/>
      <c r="F719" s="38"/>
      <c r="G719" s="38"/>
      <c r="H719" s="38"/>
      <c r="K719" s="1"/>
      <c r="L719" s="8"/>
    </row>
    <row r="720" spans="2:12" x14ac:dyDescent="0.25">
      <c r="B720" s="41"/>
      <c r="C720" s="41"/>
      <c r="E720" s="1"/>
      <c r="F720" s="38"/>
      <c r="G720" s="38"/>
      <c r="H720" s="38"/>
      <c r="K720" s="1"/>
      <c r="L720" s="8"/>
    </row>
    <row r="721" spans="2:12" x14ac:dyDescent="0.25">
      <c r="B721" s="41"/>
      <c r="C721" s="41"/>
      <c r="E721" s="1"/>
      <c r="F721" s="38"/>
      <c r="G721" s="38"/>
      <c r="H721" s="38"/>
      <c r="K721" s="1"/>
      <c r="L721" s="8"/>
    </row>
    <row r="722" spans="2:12" x14ac:dyDescent="0.25">
      <c r="B722" s="41"/>
      <c r="C722" s="41"/>
      <c r="E722" s="1"/>
      <c r="F722" s="38"/>
      <c r="G722" s="38"/>
      <c r="H722" s="38"/>
      <c r="K722" s="1"/>
      <c r="L722" s="8"/>
    </row>
    <row r="723" spans="2:12" x14ac:dyDescent="0.25">
      <c r="B723" s="41"/>
      <c r="C723" s="41"/>
      <c r="E723" s="1"/>
      <c r="F723" s="38"/>
      <c r="G723" s="38"/>
      <c r="H723" s="38"/>
      <c r="K723" s="1"/>
      <c r="L723" s="8"/>
    </row>
    <row r="724" spans="2:12" x14ac:dyDescent="0.25">
      <c r="B724" s="41"/>
      <c r="C724" s="41"/>
      <c r="E724" s="1"/>
      <c r="F724" s="38"/>
      <c r="G724" s="38"/>
      <c r="H724" s="38"/>
      <c r="K724" s="1"/>
      <c r="L724" s="8"/>
    </row>
    <row r="725" spans="2:12" x14ac:dyDescent="0.25">
      <c r="B725" s="41"/>
      <c r="C725" s="41"/>
      <c r="E725" s="1"/>
      <c r="F725" s="38"/>
      <c r="G725" s="38"/>
      <c r="H725" s="38"/>
      <c r="K725" s="1"/>
      <c r="L725" s="8"/>
    </row>
    <row r="726" spans="2:12" x14ac:dyDescent="0.25">
      <c r="B726" s="41"/>
      <c r="C726" s="41"/>
      <c r="E726" s="1"/>
      <c r="F726" s="38"/>
      <c r="G726" s="38"/>
      <c r="H726" s="38"/>
      <c r="K726" s="1"/>
      <c r="L726" s="8"/>
    </row>
    <row r="727" spans="2:12" x14ac:dyDescent="0.25">
      <c r="B727" s="41"/>
      <c r="C727" s="41"/>
      <c r="E727" s="1"/>
      <c r="F727" s="38"/>
      <c r="G727" s="38"/>
      <c r="H727" s="38"/>
      <c r="K727" s="1"/>
      <c r="L727" s="8"/>
    </row>
    <row r="728" spans="2:12" x14ac:dyDescent="0.25">
      <c r="B728" s="41"/>
      <c r="C728" s="41"/>
      <c r="E728" s="1"/>
      <c r="F728" s="38"/>
      <c r="G728" s="38"/>
      <c r="H728" s="38"/>
      <c r="K728" s="1"/>
      <c r="L728" s="8"/>
    </row>
    <row r="729" spans="2:12" x14ac:dyDescent="0.25">
      <c r="B729" s="41"/>
      <c r="C729" s="41"/>
      <c r="E729" s="1"/>
      <c r="F729" s="38"/>
      <c r="G729" s="38"/>
      <c r="H729" s="38"/>
      <c r="K729" s="1"/>
      <c r="L729" s="8"/>
    </row>
    <row r="730" spans="2:12" x14ac:dyDescent="0.25">
      <c r="B730" s="41"/>
      <c r="C730" s="41"/>
      <c r="E730" s="1"/>
      <c r="F730" s="38"/>
      <c r="G730" s="38"/>
      <c r="H730" s="38"/>
      <c r="K730" s="1"/>
      <c r="L730" s="8"/>
    </row>
    <row r="731" spans="2:12" x14ac:dyDescent="0.25">
      <c r="B731" s="41"/>
      <c r="C731" s="41"/>
      <c r="E731" s="1"/>
      <c r="F731" s="38"/>
      <c r="G731" s="38"/>
      <c r="H731" s="38"/>
      <c r="K731" s="1"/>
      <c r="L731" s="8"/>
    </row>
    <row r="732" spans="2:12" x14ac:dyDescent="0.25">
      <c r="B732" s="41"/>
      <c r="C732" s="41"/>
      <c r="E732" s="1"/>
      <c r="F732" s="38"/>
      <c r="G732" s="38"/>
      <c r="H732" s="38"/>
      <c r="K732" s="1"/>
      <c r="L732" s="8"/>
    </row>
    <row r="733" spans="2:12" x14ac:dyDescent="0.25">
      <c r="B733" s="41"/>
      <c r="C733" s="41"/>
      <c r="E733" s="1"/>
      <c r="F733" s="38"/>
      <c r="G733" s="38"/>
      <c r="H733" s="38"/>
      <c r="K733" s="1"/>
      <c r="L733" s="8"/>
    </row>
    <row r="734" spans="2:12" x14ac:dyDescent="0.25">
      <c r="B734" s="41"/>
      <c r="C734" s="41"/>
      <c r="E734" s="1"/>
      <c r="F734" s="38"/>
      <c r="G734" s="38"/>
      <c r="H734" s="38"/>
      <c r="K734" s="1"/>
      <c r="L734" s="8"/>
    </row>
    <row r="735" spans="2:12" x14ac:dyDescent="0.25">
      <c r="B735" s="41"/>
      <c r="C735" s="41"/>
      <c r="E735" s="1"/>
      <c r="F735" s="38"/>
      <c r="G735" s="38"/>
      <c r="H735" s="38"/>
      <c r="K735" s="1"/>
      <c r="L735" s="8"/>
    </row>
    <row r="736" spans="2:12" x14ac:dyDescent="0.25">
      <c r="B736" s="41"/>
      <c r="C736" s="41"/>
      <c r="E736" s="1"/>
      <c r="F736" s="38"/>
      <c r="G736" s="38"/>
      <c r="H736" s="38"/>
      <c r="K736" s="1"/>
      <c r="L736" s="8"/>
    </row>
    <row r="737" spans="2:12" x14ac:dyDescent="0.25">
      <c r="B737" s="41"/>
      <c r="C737" s="41"/>
      <c r="E737" s="1"/>
      <c r="F737" s="38"/>
      <c r="G737" s="38"/>
      <c r="H737" s="38"/>
      <c r="K737" s="1"/>
      <c r="L737" s="8"/>
    </row>
    <row r="738" spans="2:12" x14ac:dyDescent="0.25">
      <c r="B738" s="41"/>
      <c r="C738" s="41"/>
      <c r="E738" s="1"/>
      <c r="F738" s="38"/>
      <c r="G738" s="38"/>
      <c r="H738" s="38"/>
      <c r="K738" s="1"/>
      <c r="L738" s="8"/>
    </row>
    <row r="739" spans="2:12" x14ac:dyDescent="0.25">
      <c r="B739" s="41"/>
      <c r="C739" s="41"/>
      <c r="E739" s="1"/>
      <c r="F739" s="38"/>
      <c r="G739" s="38"/>
      <c r="H739" s="38"/>
      <c r="K739" s="1"/>
      <c r="L739" s="8"/>
    </row>
    <row r="740" spans="2:12" x14ac:dyDescent="0.25">
      <c r="B740" s="41"/>
      <c r="C740" s="41"/>
      <c r="E740" s="1"/>
      <c r="F740" s="38"/>
      <c r="G740" s="38"/>
      <c r="H740" s="38"/>
      <c r="K740" s="1"/>
      <c r="L740" s="8"/>
    </row>
    <row r="741" spans="2:12" x14ac:dyDescent="0.25">
      <c r="B741" s="41"/>
      <c r="C741" s="41"/>
      <c r="E741" s="1"/>
      <c r="F741" s="38"/>
      <c r="G741" s="38"/>
      <c r="H741" s="38"/>
      <c r="K741" s="1"/>
      <c r="L741" s="8"/>
    </row>
    <row r="742" spans="2:12" x14ac:dyDescent="0.25">
      <c r="B742" s="41"/>
      <c r="C742" s="41"/>
      <c r="E742" s="1"/>
      <c r="F742" s="38"/>
      <c r="G742" s="38"/>
      <c r="H742" s="38"/>
      <c r="K742" s="1"/>
      <c r="L742" s="8"/>
    </row>
    <row r="743" spans="2:12" x14ac:dyDescent="0.25">
      <c r="B743" s="41"/>
      <c r="C743" s="41"/>
      <c r="E743" s="1"/>
      <c r="F743" s="38"/>
      <c r="G743" s="38"/>
      <c r="H743" s="38"/>
      <c r="K743" s="1"/>
      <c r="L743" s="8"/>
    </row>
    <row r="744" spans="2:12" x14ac:dyDescent="0.25">
      <c r="B744" s="41"/>
      <c r="C744" s="41"/>
      <c r="E744" s="1"/>
      <c r="F744" s="38"/>
      <c r="G744" s="38"/>
      <c r="H744" s="38"/>
      <c r="K744" s="1"/>
      <c r="L744" s="8"/>
    </row>
    <row r="745" spans="2:12" x14ac:dyDescent="0.25">
      <c r="B745" s="41"/>
      <c r="C745" s="41"/>
      <c r="E745" s="1"/>
      <c r="F745" s="38"/>
      <c r="G745" s="38"/>
      <c r="H745" s="38"/>
      <c r="K745" s="1"/>
      <c r="L745" s="8"/>
    </row>
    <row r="746" spans="2:12" x14ac:dyDescent="0.25">
      <c r="B746" s="41"/>
      <c r="C746" s="41"/>
      <c r="E746" s="1"/>
      <c r="F746" s="38"/>
      <c r="G746" s="38"/>
      <c r="H746" s="38"/>
      <c r="K746" s="1"/>
      <c r="L746" s="8"/>
    </row>
    <row r="747" spans="2:12" x14ac:dyDescent="0.25">
      <c r="B747" s="41"/>
      <c r="C747" s="41"/>
      <c r="E747" s="1"/>
      <c r="F747" s="38"/>
      <c r="G747" s="38"/>
      <c r="H747" s="38"/>
      <c r="K747" s="1"/>
      <c r="L747" s="8"/>
    </row>
    <row r="748" spans="2:12" x14ac:dyDescent="0.25">
      <c r="B748" s="41"/>
      <c r="C748" s="41"/>
      <c r="E748" s="1"/>
      <c r="F748" s="38"/>
      <c r="G748" s="38"/>
      <c r="H748" s="38"/>
      <c r="K748" s="1"/>
      <c r="L748" s="8"/>
    </row>
    <row r="749" spans="2:12" x14ac:dyDescent="0.25">
      <c r="B749" s="41"/>
      <c r="C749" s="41"/>
      <c r="E749" s="1"/>
      <c r="F749" s="38"/>
      <c r="G749" s="38"/>
      <c r="H749" s="38"/>
      <c r="K749" s="1"/>
      <c r="L749" s="8"/>
    </row>
    <row r="750" spans="2:12" x14ac:dyDescent="0.25">
      <c r="B750" s="41"/>
      <c r="C750" s="41"/>
      <c r="E750" s="1"/>
      <c r="F750" s="38"/>
      <c r="G750" s="38"/>
      <c r="H750" s="38"/>
      <c r="K750" s="1"/>
      <c r="L750" s="8"/>
    </row>
    <row r="751" spans="2:12" x14ac:dyDescent="0.25">
      <c r="B751" s="41"/>
      <c r="C751" s="41"/>
      <c r="E751" s="1"/>
      <c r="F751" s="38"/>
      <c r="G751" s="38"/>
      <c r="H751" s="38"/>
      <c r="K751" s="1"/>
      <c r="L751" s="8"/>
    </row>
    <row r="752" spans="2:12" x14ac:dyDescent="0.25">
      <c r="B752" s="41"/>
      <c r="C752" s="41"/>
      <c r="E752" s="1"/>
      <c r="F752" s="38"/>
      <c r="G752" s="38"/>
      <c r="H752" s="38"/>
      <c r="K752" s="1"/>
      <c r="L752" s="8"/>
    </row>
    <row r="753" spans="2:12" x14ac:dyDescent="0.25">
      <c r="B753" s="41"/>
      <c r="C753" s="41"/>
      <c r="E753" s="1"/>
      <c r="F753" s="38"/>
      <c r="G753" s="38"/>
      <c r="H753" s="38"/>
      <c r="K753" s="1"/>
      <c r="L753" s="8"/>
    </row>
    <row r="754" spans="2:12" x14ac:dyDescent="0.25">
      <c r="B754" s="41"/>
      <c r="C754" s="41"/>
      <c r="E754" s="1"/>
      <c r="F754" s="38"/>
      <c r="G754" s="38"/>
      <c r="H754" s="38"/>
      <c r="K754" s="1"/>
      <c r="L754" s="8"/>
    </row>
    <row r="755" spans="2:12" x14ac:dyDescent="0.25">
      <c r="B755" s="41"/>
      <c r="C755" s="41"/>
      <c r="E755" s="1"/>
      <c r="F755" s="38"/>
      <c r="G755" s="38"/>
      <c r="H755" s="38"/>
      <c r="K755" s="1"/>
      <c r="L755" s="8"/>
    </row>
    <row r="756" spans="2:12" x14ac:dyDescent="0.25">
      <c r="B756" s="41"/>
      <c r="C756" s="41"/>
      <c r="E756" s="1"/>
      <c r="F756" s="38"/>
      <c r="G756" s="38"/>
      <c r="H756" s="38"/>
      <c r="K756" s="1"/>
      <c r="L756" s="8"/>
    </row>
    <row r="757" spans="2:12" x14ac:dyDescent="0.25">
      <c r="B757" s="41"/>
      <c r="C757" s="41"/>
      <c r="E757" s="1"/>
      <c r="F757" s="38"/>
      <c r="G757" s="38"/>
      <c r="H757" s="38"/>
      <c r="K757" s="1"/>
      <c r="L757" s="8"/>
    </row>
    <row r="758" spans="2:12" x14ac:dyDescent="0.25">
      <c r="B758" s="41"/>
      <c r="C758" s="41"/>
      <c r="E758" s="1"/>
      <c r="F758" s="38"/>
      <c r="G758" s="38"/>
      <c r="H758" s="38"/>
      <c r="K758" s="1"/>
      <c r="L758" s="8"/>
    </row>
    <row r="759" spans="2:12" x14ac:dyDescent="0.25">
      <c r="B759" s="41"/>
      <c r="C759" s="41"/>
      <c r="E759" s="1"/>
      <c r="F759" s="38"/>
      <c r="G759" s="38"/>
      <c r="H759" s="38"/>
      <c r="K759" s="1"/>
      <c r="L759" s="8"/>
    </row>
    <row r="760" spans="2:12" x14ac:dyDescent="0.25">
      <c r="B760" s="41"/>
      <c r="C760" s="41"/>
      <c r="E760" s="1"/>
      <c r="F760" s="38"/>
      <c r="G760" s="38"/>
      <c r="H760" s="38"/>
      <c r="K760" s="1"/>
      <c r="L760" s="8"/>
    </row>
    <row r="761" spans="2:12" x14ac:dyDescent="0.25">
      <c r="B761" s="41"/>
      <c r="C761" s="41"/>
      <c r="E761" s="1"/>
      <c r="F761" s="38"/>
      <c r="G761" s="38"/>
      <c r="H761" s="38"/>
      <c r="K761" s="1"/>
      <c r="L761" s="8"/>
    </row>
    <row r="762" spans="2:12" x14ac:dyDescent="0.25">
      <c r="B762" s="41"/>
      <c r="C762" s="41"/>
      <c r="E762" s="1"/>
      <c r="F762" s="38"/>
      <c r="G762" s="38"/>
      <c r="H762" s="38"/>
      <c r="K762" s="1"/>
      <c r="L762" s="8"/>
    </row>
    <row r="763" spans="2:12" x14ac:dyDescent="0.25">
      <c r="B763" s="41"/>
      <c r="C763" s="41"/>
      <c r="E763" s="1"/>
      <c r="F763" s="38"/>
      <c r="G763" s="38"/>
      <c r="H763" s="38"/>
      <c r="K763" s="1"/>
      <c r="L763" s="8"/>
    </row>
    <row r="764" spans="2:12" x14ac:dyDescent="0.25">
      <c r="B764" s="41"/>
      <c r="C764" s="41"/>
      <c r="E764" s="1"/>
      <c r="F764" s="38"/>
      <c r="G764" s="38"/>
      <c r="H764" s="38"/>
      <c r="K764" s="1"/>
      <c r="L764" s="8"/>
    </row>
    <row r="765" spans="2:12" x14ac:dyDescent="0.25">
      <c r="B765" s="41"/>
      <c r="C765" s="41"/>
      <c r="E765" s="1"/>
      <c r="F765" s="38"/>
      <c r="G765" s="38"/>
      <c r="H765" s="38"/>
      <c r="K765" s="1"/>
      <c r="L765" s="8"/>
    </row>
    <row r="766" spans="2:12" x14ac:dyDescent="0.25">
      <c r="B766" s="41"/>
      <c r="C766" s="41"/>
      <c r="E766" s="1"/>
      <c r="F766" s="38"/>
      <c r="G766" s="38"/>
      <c r="H766" s="38"/>
      <c r="K766" s="1"/>
      <c r="L766" s="8"/>
    </row>
    <row r="767" spans="2:12" x14ac:dyDescent="0.25">
      <c r="B767" s="41"/>
      <c r="C767" s="41"/>
      <c r="E767" s="1"/>
      <c r="F767" s="38"/>
      <c r="G767" s="38"/>
      <c r="H767" s="38"/>
      <c r="K767" s="1"/>
      <c r="L767" s="8"/>
    </row>
    <row r="768" spans="2:12" x14ac:dyDescent="0.25">
      <c r="B768" s="41"/>
      <c r="C768" s="41"/>
      <c r="E768" s="1"/>
      <c r="F768" s="38"/>
      <c r="G768" s="38"/>
      <c r="H768" s="38"/>
      <c r="K768" s="1"/>
      <c r="L768" s="8"/>
    </row>
    <row r="769" spans="2:12" x14ac:dyDescent="0.25">
      <c r="B769" s="41"/>
      <c r="C769" s="41"/>
      <c r="E769" s="1"/>
      <c r="F769" s="38"/>
      <c r="G769" s="38"/>
      <c r="H769" s="38"/>
      <c r="K769" s="1"/>
      <c r="L769" s="8"/>
    </row>
    <row r="770" spans="2:12" x14ac:dyDescent="0.25">
      <c r="B770" s="41"/>
      <c r="C770" s="41"/>
      <c r="E770" s="1"/>
      <c r="F770" s="38"/>
      <c r="G770" s="38"/>
      <c r="H770" s="38"/>
      <c r="K770" s="1"/>
      <c r="L770" s="8"/>
    </row>
    <row r="771" spans="2:12" x14ac:dyDescent="0.25">
      <c r="B771" s="41"/>
      <c r="C771" s="41"/>
      <c r="E771" s="1"/>
      <c r="F771" s="38"/>
      <c r="G771" s="38"/>
      <c r="H771" s="38"/>
      <c r="K771" s="1"/>
      <c r="L771" s="8"/>
    </row>
    <row r="772" spans="2:12" x14ac:dyDescent="0.25">
      <c r="B772" s="41"/>
      <c r="C772" s="41"/>
      <c r="E772" s="1"/>
      <c r="F772" s="38"/>
      <c r="G772" s="38"/>
      <c r="H772" s="38"/>
      <c r="K772" s="1"/>
      <c r="L772" s="8"/>
    </row>
    <row r="773" spans="2:12" x14ac:dyDescent="0.25">
      <c r="B773" s="41"/>
      <c r="C773" s="41"/>
      <c r="E773" s="1"/>
      <c r="F773" s="38"/>
      <c r="G773" s="38"/>
      <c r="H773" s="38"/>
      <c r="K773" s="1"/>
      <c r="L773" s="8"/>
    </row>
    <row r="774" spans="2:12" x14ac:dyDescent="0.25">
      <c r="B774" s="41"/>
      <c r="C774" s="41"/>
      <c r="E774" s="1"/>
      <c r="F774" s="38"/>
      <c r="G774" s="38"/>
      <c r="H774" s="38"/>
      <c r="K774" s="1"/>
      <c r="L774" s="8"/>
    </row>
    <row r="775" spans="2:12" x14ac:dyDescent="0.25">
      <c r="B775" s="41"/>
      <c r="C775" s="41"/>
      <c r="E775" s="1"/>
      <c r="F775" s="38"/>
      <c r="G775" s="38"/>
      <c r="H775" s="38"/>
      <c r="K775" s="1"/>
      <c r="L775" s="8"/>
    </row>
    <row r="776" spans="2:12" x14ac:dyDescent="0.25">
      <c r="B776" s="41"/>
      <c r="C776" s="41"/>
      <c r="E776" s="1"/>
      <c r="F776" s="38"/>
      <c r="G776" s="38"/>
      <c r="H776" s="38"/>
      <c r="K776" s="1"/>
      <c r="L776" s="8"/>
    </row>
    <row r="777" spans="2:12" x14ac:dyDescent="0.25">
      <c r="B777" s="41"/>
      <c r="C777" s="41"/>
      <c r="E777" s="1"/>
      <c r="F777" s="38"/>
      <c r="G777" s="38"/>
      <c r="H777" s="38"/>
      <c r="K777" s="1"/>
      <c r="L777" s="8"/>
    </row>
    <row r="778" spans="2:12" x14ac:dyDescent="0.25">
      <c r="B778" s="41"/>
      <c r="C778" s="41"/>
      <c r="E778" s="1"/>
      <c r="F778" s="38"/>
      <c r="G778" s="38"/>
      <c r="H778" s="38"/>
      <c r="K778" s="1"/>
      <c r="L778" s="8"/>
    </row>
    <row r="779" spans="2:12" x14ac:dyDescent="0.25">
      <c r="B779" s="41"/>
      <c r="C779" s="41"/>
      <c r="E779" s="1"/>
      <c r="F779" s="38"/>
      <c r="G779" s="38"/>
      <c r="H779" s="38"/>
      <c r="K779" s="1"/>
      <c r="L779" s="8"/>
    </row>
    <row r="780" spans="2:12" x14ac:dyDescent="0.25">
      <c r="B780" s="41"/>
      <c r="C780" s="41"/>
      <c r="E780" s="1"/>
      <c r="F780" s="38"/>
      <c r="G780" s="38"/>
      <c r="H780" s="38"/>
      <c r="K780" s="1"/>
      <c r="L780" s="8"/>
    </row>
    <row r="781" spans="2:12" x14ac:dyDescent="0.25">
      <c r="B781" s="41"/>
      <c r="C781" s="41"/>
      <c r="E781" s="1"/>
      <c r="F781" s="38"/>
      <c r="G781" s="38"/>
      <c r="H781" s="38"/>
      <c r="K781" s="1"/>
      <c r="L781" s="8"/>
    </row>
    <row r="782" spans="2:12" x14ac:dyDescent="0.25">
      <c r="B782" s="41"/>
      <c r="C782" s="41"/>
      <c r="E782" s="1"/>
      <c r="F782" s="38"/>
      <c r="G782" s="38"/>
      <c r="H782" s="38"/>
      <c r="K782" s="1"/>
      <c r="L782" s="8"/>
    </row>
    <row r="783" spans="2:12" x14ac:dyDescent="0.25">
      <c r="B783" s="41"/>
      <c r="C783" s="41"/>
      <c r="E783" s="1"/>
      <c r="F783" s="38"/>
      <c r="G783" s="38"/>
      <c r="H783" s="38"/>
      <c r="K783" s="1"/>
      <c r="L783" s="8"/>
    </row>
    <row r="784" spans="2:12" x14ac:dyDescent="0.25">
      <c r="B784" s="41"/>
      <c r="C784" s="41"/>
      <c r="E784" s="1"/>
      <c r="F784" s="38"/>
      <c r="G784" s="38"/>
      <c r="H784" s="38"/>
      <c r="K784" s="1"/>
      <c r="L784" s="8"/>
    </row>
    <row r="785" spans="2:12" x14ac:dyDescent="0.25">
      <c r="B785" s="41"/>
      <c r="C785" s="41"/>
      <c r="E785" s="1"/>
      <c r="F785" s="38"/>
      <c r="G785" s="38"/>
      <c r="H785" s="38"/>
      <c r="K785" s="1"/>
      <c r="L785" s="8"/>
    </row>
    <row r="786" spans="2:12" x14ac:dyDescent="0.25">
      <c r="B786" s="41"/>
      <c r="C786" s="41"/>
      <c r="E786" s="1"/>
      <c r="F786" s="38"/>
      <c r="G786" s="38"/>
      <c r="H786" s="38"/>
      <c r="K786" s="1"/>
      <c r="L786" s="8"/>
    </row>
    <row r="787" spans="2:12" x14ac:dyDescent="0.25">
      <c r="B787" s="41"/>
      <c r="C787" s="41"/>
      <c r="E787" s="1"/>
      <c r="F787" s="38"/>
      <c r="G787" s="38"/>
      <c r="H787" s="38"/>
      <c r="K787" s="1"/>
      <c r="L787" s="8"/>
    </row>
    <row r="788" spans="2:12" x14ac:dyDescent="0.25">
      <c r="B788" s="41"/>
      <c r="C788" s="41"/>
      <c r="E788" s="1"/>
      <c r="F788" s="38"/>
      <c r="G788" s="38"/>
      <c r="H788" s="38"/>
      <c r="K788" s="1"/>
      <c r="L788" s="8"/>
    </row>
    <row r="789" spans="2:12" x14ac:dyDescent="0.25">
      <c r="B789" s="41"/>
      <c r="C789" s="41"/>
      <c r="E789" s="1"/>
      <c r="F789" s="38"/>
      <c r="G789" s="38"/>
      <c r="H789" s="38"/>
      <c r="K789" s="1"/>
      <c r="L789" s="8"/>
    </row>
    <row r="790" spans="2:12" x14ac:dyDescent="0.25">
      <c r="B790" s="41"/>
      <c r="C790" s="41"/>
      <c r="E790" s="1"/>
      <c r="F790" s="38"/>
      <c r="G790" s="38"/>
      <c r="H790" s="38"/>
      <c r="K790" s="1"/>
      <c r="L790" s="8"/>
    </row>
    <row r="791" spans="2:12" x14ac:dyDescent="0.25">
      <c r="B791" s="41"/>
      <c r="C791" s="41"/>
      <c r="E791" s="1"/>
      <c r="F791" s="38"/>
      <c r="G791" s="38"/>
      <c r="H791" s="38"/>
      <c r="K791" s="1"/>
      <c r="L791" s="8"/>
    </row>
    <row r="792" spans="2:12" x14ac:dyDescent="0.25">
      <c r="B792" s="41"/>
      <c r="C792" s="41"/>
      <c r="E792" s="1"/>
      <c r="F792" s="38"/>
      <c r="G792" s="38"/>
      <c r="H792" s="38"/>
      <c r="K792" s="1"/>
      <c r="L792" s="8"/>
    </row>
    <row r="793" spans="2:12" x14ac:dyDescent="0.25">
      <c r="B793" s="41"/>
      <c r="C793" s="41"/>
      <c r="E793" s="1"/>
      <c r="F793" s="38"/>
      <c r="G793" s="38"/>
      <c r="H793" s="38"/>
      <c r="K793" s="1"/>
      <c r="L793" s="8"/>
    </row>
    <row r="794" spans="2:12" x14ac:dyDescent="0.25">
      <c r="B794" s="41"/>
      <c r="C794" s="41"/>
      <c r="E794" s="1"/>
      <c r="F794" s="38"/>
      <c r="G794" s="38"/>
      <c r="H794" s="38"/>
      <c r="K794" s="1"/>
      <c r="L794" s="8"/>
    </row>
    <row r="795" spans="2:12" x14ac:dyDescent="0.25">
      <c r="B795" s="41"/>
      <c r="C795" s="41"/>
      <c r="E795" s="1"/>
      <c r="F795" s="38"/>
      <c r="G795" s="38"/>
      <c r="H795" s="38"/>
      <c r="K795" s="1"/>
      <c r="L795" s="8"/>
    </row>
    <row r="796" spans="2:12" x14ac:dyDescent="0.25">
      <c r="B796" s="41"/>
      <c r="C796" s="41"/>
      <c r="E796" s="1"/>
      <c r="F796" s="38"/>
      <c r="G796" s="38"/>
      <c r="H796" s="38"/>
      <c r="K796" s="1"/>
      <c r="L796" s="8"/>
    </row>
    <row r="797" spans="2:12" x14ac:dyDescent="0.25">
      <c r="B797" s="41"/>
      <c r="C797" s="41"/>
      <c r="E797" s="1"/>
      <c r="F797" s="38"/>
      <c r="G797" s="38"/>
      <c r="H797" s="38"/>
      <c r="K797" s="1"/>
      <c r="L797" s="8"/>
    </row>
    <row r="798" spans="2:12" x14ac:dyDescent="0.25">
      <c r="B798" s="41"/>
      <c r="C798" s="41"/>
      <c r="E798" s="1"/>
      <c r="F798" s="38"/>
      <c r="G798" s="38"/>
      <c r="H798" s="38"/>
      <c r="K798" s="1"/>
      <c r="L798" s="8"/>
    </row>
    <row r="799" spans="2:12" x14ac:dyDescent="0.25">
      <c r="B799" s="41"/>
      <c r="C799" s="41"/>
      <c r="E799" s="1"/>
      <c r="F799" s="38"/>
      <c r="G799" s="38"/>
      <c r="H799" s="38"/>
      <c r="K799" s="1"/>
      <c r="L799" s="8"/>
    </row>
    <row r="800" spans="2:12" x14ac:dyDescent="0.25">
      <c r="B800" s="41"/>
      <c r="C800" s="41"/>
      <c r="E800" s="1"/>
      <c r="F800" s="38"/>
      <c r="G800" s="38"/>
      <c r="H800" s="38"/>
      <c r="K800" s="1"/>
      <c r="L800" s="8"/>
    </row>
    <row r="801" spans="2:12" x14ac:dyDescent="0.25">
      <c r="B801" s="41"/>
      <c r="C801" s="41"/>
      <c r="E801" s="1"/>
      <c r="F801" s="38"/>
      <c r="G801" s="38"/>
      <c r="H801" s="38"/>
      <c r="K801" s="1"/>
      <c r="L801" s="8"/>
    </row>
    <row r="802" spans="2:12" x14ac:dyDescent="0.25">
      <c r="B802" s="41"/>
      <c r="C802" s="41"/>
      <c r="E802" s="1"/>
      <c r="F802" s="38"/>
      <c r="G802" s="38"/>
      <c r="H802" s="38"/>
      <c r="K802" s="1"/>
      <c r="L802" s="8"/>
    </row>
    <row r="803" spans="2:12" x14ac:dyDescent="0.25">
      <c r="B803" s="41"/>
      <c r="C803" s="41"/>
      <c r="E803" s="1"/>
      <c r="F803" s="38"/>
      <c r="G803" s="38"/>
      <c r="H803" s="38"/>
      <c r="K803" s="1"/>
      <c r="L803" s="8"/>
    </row>
    <row r="804" spans="2:12" x14ac:dyDescent="0.25">
      <c r="B804" s="41"/>
      <c r="C804" s="41"/>
      <c r="E804" s="1"/>
      <c r="F804" s="38"/>
      <c r="G804" s="38"/>
      <c r="H804" s="38"/>
      <c r="K804" s="1"/>
      <c r="L804" s="8"/>
    </row>
    <row r="805" spans="2:12" x14ac:dyDescent="0.25">
      <c r="B805" s="41"/>
      <c r="C805" s="41"/>
      <c r="E805" s="1"/>
      <c r="F805" s="38"/>
      <c r="G805" s="38"/>
      <c r="H805" s="38"/>
      <c r="K805" s="1"/>
      <c r="L805" s="8"/>
    </row>
    <row r="806" spans="2:12" x14ac:dyDescent="0.25">
      <c r="B806" s="41"/>
      <c r="C806" s="41"/>
      <c r="E806" s="1"/>
      <c r="F806" s="38"/>
      <c r="G806" s="38"/>
      <c r="H806" s="38"/>
      <c r="K806" s="1"/>
      <c r="L806" s="8"/>
    </row>
    <row r="807" spans="2:12" x14ac:dyDescent="0.25">
      <c r="B807" s="41"/>
      <c r="C807" s="41"/>
      <c r="E807" s="1"/>
      <c r="F807" s="38"/>
      <c r="G807" s="38"/>
      <c r="H807" s="38"/>
      <c r="K807" s="1"/>
      <c r="L807" s="8"/>
    </row>
    <row r="808" spans="2:12" x14ac:dyDescent="0.25">
      <c r="B808" s="41"/>
      <c r="C808" s="41"/>
      <c r="E808" s="1"/>
      <c r="F808" s="38"/>
      <c r="G808" s="38"/>
      <c r="H808" s="38"/>
      <c r="K808" s="1"/>
      <c r="L808" s="8"/>
    </row>
    <row r="809" spans="2:12" x14ac:dyDescent="0.25">
      <c r="B809" s="41"/>
      <c r="C809" s="41"/>
      <c r="E809" s="1"/>
      <c r="F809" s="38"/>
      <c r="G809" s="38"/>
      <c r="H809" s="38"/>
      <c r="K809" s="1"/>
      <c r="L809" s="8"/>
    </row>
    <row r="810" spans="2:12" x14ac:dyDescent="0.25">
      <c r="B810" s="41"/>
      <c r="C810" s="41"/>
      <c r="E810" s="1"/>
      <c r="F810" s="38"/>
      <c r="G810" s="38"/>
      <c r="H810" s="38"/>
      <c r="K810" s="1"/>
      <c r="L810" s="8"/>
    </row>
    <row r="811" spans="2:12" x14ac:dyDescent="0.25">
      <c r="B811" s="41"/>
      <c r="C811" s="41"/>
      <c r="E811" s="1"/>
      <c r="F811" s="38"/>
      <c r="G811" s="38"/>
      <c r="H811" s="38"/>
      <c r="K811" s="1"/>
      <c r="L811" s="8"/>
    </row>
    <row r="812" spans="2:12" x14ac:dyDescent="0.25">
      <c r="B812" s="41"/>
      <c r="C812" s="41"/>
      <c r="E812" s="1"/>
      <c r="F812" s="38"/>
      <c r="G812" s="38"/>
      <c r="H812" s="38"/>
      <c r="K812" s="1"/>
      <c r="L812" s="8"/>
    </row>
    <row r="813" spans="2:12" x14ac:dyDescent="0.25">
      <c r="B813" s="41"/>
      <c r="C813" s="41"/>
      <c r="E813" s="1"/>
      <c r="F813" s="38"/>
      <c r="G813" s="38"/>
      <c r="H813" s="38"/>
      <c r="K813" s="1"/>
      <c r="L813" s="8"/>
    </row>
    <row r="814" spans="2:12" x14ac:dyDescent="0.25">
      <c r="B814" s="41"/>
      <c r="C814" s="41"/>
      <c r="E814" s="1"/>
      <c r="F814" s="38"/>
      <c r="G814" s="38"/>
      <c r="H814" s="38"/>
      <c r="K814" s="1"/>
      <c r="L814" s="8"/>
    </row>
    <row r="815" spans="2:12" x14ac:dyDescent="0.25">
      <c r="B815" s="41"/>
      <c r="C815" s="41"/>
      <c r="E815" s="1"/>
      <c r="F815" s="38"/>
      <c r="G815" s="38"/>
      <c r="H815" s="38"/>
      <c r="K815" s="1"/>
      <c r="L815" s="8"/>
    </row>
    <row r="816" spans="2:12" x14ac:dyDescent="0.25">
      <c r="B816" s="41"/>
      <c r="C816" s="41"/>
      <c r="E816" s="1"/>
      <c r="F816" s="38"/>
      <c r="G816" s="38"/>
      <c r="H816" s="38"/>
      <c r="K816" s="1"/>
      <c r="L816" s="8"/>
    </row>
    <row r="817" spans="2:12" x14ac:dyDescent="0.25">
      <c r="B817" s="41"/>
      <c r="C817" s="41"/>
      <c r="E817" s="1"/>
      <c r="F817" s="38"/>
      <c r="G817" s="38"/>
      <c r="H817" s="38"/>
      <c r="K817" s="1"/>
      <c r="L817" s="8"/>
    </row>
    <row r="818" spans="2:12" x14ac:dyDescent="0.25">
      <c r="B818" s="41"/>
      <c r="C818" s="41"/>
      <c r="E818" s="1"/>
      <c r="F818" s="38"/>
      <c r="G818" s="38"/>
      <c r="H818" s="38"/>
      <c r="K818" s="1"/>
      <c r="L818" s="8"/>
    </row>
    <row r="819" spans="2:12" x14ac:dyDescent="0.25">
      <c r="B819" s="41"/>
      <c r="C819" s="41"/>
      <c r="E819" s="1"/>
      <c r="F819" s="38"/>
      <c r="G819" s="38"/>
      <c r="H819" s="38"/>
      <c r="K819" s="1"/>
      <c r="L819" s="8"/>
    </row>
    <row r="820" spans="2:12" x14ac:dyDescent="0.25">
      <c r="B820" s="41"/>
      <c r="C820" s="41"/>
      <c r="E820" s="1"/>
      <c r="F820" s="38"/>
      <c r="G820" s="38"/>
      <c r="H820" s="38"/>
      <c r="K820" s="1"/>
      <c r="L820" s="8"/>
    </row>
    <row r="821" spans="2:12" x14ac:dyDescent="0.25">
      <c r="B821" s="41"/>
      <c r="C821" s="41"/>
      <c r="E821" s="1"/>
      <c r="F821" s="38"/>
      <c r="G821" s="38"/>
      <c r="H821" s="38"/>
      <c r="K821" s="1"/>
      <c r="L821" s="8"/>
    </row>
    <row r="822" spans="2:12" x14ac:dyDescent="0.25">
      <c r="B822" s="41"/>
      <c r="C822" s="41"/>
      <c r="E822" s="1"/>
      <c r="F822" s="38"/>
      <c r="G822" s="38"/>
      <c r="H822" s="38"/>
      <c r="K822" s="1"/>
      <c r="L822" s="8"/>
    </row>
    <row r="823" spans="2:12" x14ac:dyDescent="0.25">
      <c r="B823" s="41"/>
      <c r="C823" s="41"/>
      <c r="E823" s="1"/>
      <c r="F823" s="38"/>
      <c r="G823" s="38"/>
      <c r="H823" s="38"/>
      <c r="K823" s="1"/>
      <c r="L823" s="8"/>
    </row>
    <row r="824" spans="2:12" x14ac:dyDescent="0.25">
      <c r="B824" s="41"/>
      <c r="C824" s="41"/>
      <c r="E824" s="1"/>
      <c r="F824" s="38"/>
      <c r="G824" s="38"/>
      <c r="H824" s="38"/>
      <c r="K824" s="1"/>
      <c r="L824" s="8"/>
    </row>
    <row r="825" spans="2:12" x14ac:dyDescent="0.25">
      <c r="B825" s="41"/>
      <c r="C825" s="41"/>
      <c r="E825" s="1"/>
      <c r="F825" s="38"/>
      <c r="G825" s="38"/>
      <c r="H825" s="38"/>
      <c r="K825" s="1"/>
      <c r="L825" s="8"/>
    </row>
    <row r="826" spans="2:12" x14ac:dyDescent="0.25">
      <c r="B826" s="41"/>
      <c r="C826" s="41"/>
      <c r="E826" s="1"/>
      <c r="F826" s="38"/>
      <c r="G826" s="38"/>
      <c r="H826" s="38"/>
      <c r="K826" s="1"/>
      <c r="L826" s="8"/>
    </row>
    <row r="827" spans="2:12" x14ac:dyDescent="0.25">
      <c r="B827" s="41"/>
      <c r="C827" s="41"/>
      <c r="E827" s="1"/>
      <c r="F827" s="38"/>
      <c r="G827" s="38"/>
      <c r="H827" s="38"/>
      <c r="K827" s="1"/>
      <c r="L827" s="8"/>
    </row>
    <row r="828" spans="2:12" x14ac:dyDescent="0.25">
      <c r="B828" s="41"/>
      <c r="C828" s="41"/>
      <c r="E828" s="1"/>
      <c r="F828" s="38"/>
      <c r="G828" s="38"/>
      <c r="H828" s="38"/>
      <c r="K828" s="1"/>
      <c r="L828" s="8"/>
    </row>
    <row r="829" spans="2:12" x14ac:dyDescent="0.25">
      <c r="B829" s="41"/>
      <c r="C829" s="41"/>
      <c r="E829" s="1"/>
      <c r="F829" s="38"/>
      <c r="G829" s="38"/>
      <c r="H829" s="38"/>
      <c r="K829" s="1"/>
      <c r="L829" s="8"/>
    </row>
    <row r="830" spans="2:12" x14ac:dyDescent="0.25">
      <c r="B830" s="41"/>
      <c r="C830" s="41"/>
      <c r="E830" s="1"/>
      <c r="F830" s="38"/>
      <c r="G830" s="38"/>
      <c r="H830" s="38"/>
      <c r="K830" s="1"/>
      <c r="L830" s="8"/>
    </row>
    <row r="831" spans="2:12" x14ac:dyDescent="0.25">
      <c r="B831" s="41"/>
      <c r="C831" s="41"/>
      <c r="E831" s="1"/>
      <c r="F831" s="38"/>
      <c r="G831" s="38"/>
      <c r="H831" s="38"/>
      <c r="K831" s="1"/>
      <c r="L831" s="8"/>
    </row>
    <row r="832" spans="2:12" x14ac:dyDescent="0.25">
      <c r="B832" s="41"/>
      <c r="C832" s="41"/>
      <c r="E832" s="1"/>
      <c r="F832" s="38"/>
      <c r="G832" s="38"/>
      <c r="H832" s="38"/>
      <c r="K832" s="1"/>
      <c r="L832" s="8"/>
    </row>
    <row r="833" spans="2:12" x14ac:dyDescent="0.25">
      <c r="B833" s="41"/>
      <c r="C833" s="41"/>
      <c r="E833" s="1"/>
      <c r="F833" s="38"/>
      <c r="G833" s="38"/>
      <c r="H833" s="38"/>
      <c r="K833" s="1"/>
      <c r="L833" s="8"/>
    </row>
    <row r="834" spans="2:12" x14ac:dyDescent="0.25">
      <c r="B834" s="41"/>
      <c r="C834" s="41"/>
      <c r="E834" s="1"/>
      <c r="F834" s="38"/>
      <c r="G834" s="38"/>
      <c r="H834" s="38"/>
      <c r="K834" s="1"/>
      <c r="L834" s="8"/>
    </row>
    <row r="835" spans="2:12" x14ac:dyDescent="0.25">
      <c r="B835" s="41"/>
      <c r="C835" s="41"/>
      <c r="E835" s="1"/>
      <c r="F835" s="38"/>
      <c r="G835" s="38"/>
      <c r="H835" s="38"/>
      <c r="K835" s="1"/>
      <c r="L835" s="8"/>
    </row>
    <row r="836" spans="2:12" x14ac:dyDescent="0.25">
      <c r="B836" s="41"/>
      <c r="C836" s="41"/>
      <c r="E836" s="1"/>
      <c r="F836" s="38"/>
      <c r="G836" s="38"/>
      <c r="H836" s="38"/>
      <c r="K836" s="1"/>
      <c r="L836" s="8"/>
    </row>
    <row r="837" spans="2:12" x14ac:dyDescent="0.25">
      <c r="B837" s="41"/>
      <c r="C837" s="41"/>
      <c r="E837" s="1"/>
      <c r="F837" s="38"/>
      <c r="G837" s="38"/>
      <c r="H837" s="38"/>
      <c r="K837" s="1"/>
      <c r="L837" s="8"/>
    </row>
    <row r="838" spans="2:12" x14ac:dyDescent="0.25">
      <c r="B838" s="41"/>
      <c r="C838" s="41"/>
      <c r="E838" s="1"/>
      <c r="F838" s="38"/>
      <c r="G838" s="38"/>
      <c r="H838" s="38"/>
      <c r="K838" s="1"/>
      <c r="L838" s="8"/>
    </row>
    <row r="839" spans="2:12" x14ac:dyDescent="0.25">
      <c r="B839" s="41"/>
      <c r="C839" s="41"/>
      <c r="E839" s="1"/>
      <c r="F839" s="38"/>
      <c r="G839" s="38"/>
      <c r="H839" s="38"/>
      <c r="K839" s="1"/>
      <c r="L839" s="8"/>
    </row>
    <row r="840" spans="2:12" x14ac:dyDescent="0.25">
      <c r="B840" s="41"/>
      <c r="C840" s="41"/>
      <c r="E840" s="1"/>
      <c r="F840" s="38"/>
      <c r="G840" s="38"/>
      <c r="H840" s="38"/>
      <c r="K840" s="1"/>
      <c r="L840" s="8"/>
    </row>
    <row r="841" spans="2:12" x14ac:dyDescent="0.25">
      <c r="B841" s="41"/>
      <c r="C841" s="41"/>
      <c r="E841" s="1"/>
      <c r="F841" s="38"/>
      <c r="G841" s="38"/>
      <c r="H841" s="38"/>
      <c r="K841" s="1"/>
      <c r="L841" s="8"/>
    </row>
    <row r="842" spans="2:12" x14ac:dyDescent="0.25">
      <c r="B842" s="41"/>
      <c r="C842" s="41"/>
      <c r="E842" s="1"/>
      <c r="F842" s="38"/>
      <c r="G842" s="38"/>
      <c r="H842" s="38"/>
      <c r="K842" s="1"/>
      <c r="L842" s="8"/>
    </row>
    <row r="843" spans="2:12" x14ac:dyDescent="0.25">
      <c r="B843" s="41"/>
      <c r="C843" s="41"/>
      <c r="E843" s="1"/>
      <c r="F843" s="38"/>
      <c r="G843" s="38"/>
      <c r="H843" s="38"/>
      <c r="K843" s="1"/>
      <c r="L843" s="8"/>
    </row>
    <row r="844" spans="2:12" x14ac:dyDescent="0.25">
      <c r="B844" s="41"/>
      <c r="C844" s="41"/>
      <c r="E844" s="1"/>
      <c r="F844" s="38"/>
      <c r="G844" s="38"/>
      <c r="H844" s="38"/>
      <c r="K844" s="1"/>
      <c r="L844" s="8"/>
    </row>
    <row r="845" spans="2:12" x14ac:dyDescent="0.25">
      <c r="B845" s="41"/>
      <c r="C845" s="41"/>
      <c r="E845" s="1"/>
      <c r="F845" s="38"/>
      <c r="G845" s="38"/>
      <c r="H845" s="38"/>
      <c r="K845" s="1"/>
      <c r="L845" s="8"/>
    </row>
    <row r="846" spans="2:12" x14ac:dyDescent="0.25">
      <c r="B846" s="41"/>
      <c r="C846" s="41"/>
      <c r="E846" s="1"/>
      <c r="F846" s="38"/>
      <c r="G846" s="38"/>
      <c r="H846" s="38"/>
      <c r="K846" s="1"/>
      <c r="L846" s="8"/>
    </row>
    <row r="847" spans="2:12" x14ac:dyDescent="0.25">
      <c r="B847" s="41"/>
      <c r="C847" s="41"/>
      <c r="E847" s="1"/>
      <c r="F847" s="38"/>
      <c r="G847" s="38"/>
      <c r="H847" s="38"/>
      <c r="K847" s="1"/>
      <c r="L847" s="8"/>
    </row>
    <row r="848" spans="2:12" x14ac:dyDescent="0.25">
      <c r="B848" s="41"/>
      <c r="C848" s="41"/>
      <c r="E848" s="1"/>
      <c r="F848" s="38"/>
      <c r="G848" s="38"/>
      <c r="H848" s="38"/>
      <c r="K848" s="1"/>
      <c r="L848" s="8"/>
    </row>
    <row r="849" spans="2:12" x14ac:dyDescent="0.25">
      <c r="B849" s="41"/>
      <c r="C849" s="41"/>
      <c r="E849" s="1"/>
      <c r="F849" s="38"/>
      <c r="G849" s="38"/>
      <c r="H849" s="38"/>
      <c r="K849" s="1"/>
      <c r="L849" s="8"/>
    </row>
    <row r="850" spans="2:12" x14ac:dyDescent="0.25">
      <c r="B850" s="41"/>
      <c r="C850" s="41"/>
      <c r="E850" s="1"/>
      <c r="F850" s="38"/>
      <c r="G850" s="38"/>
      <c r="H850" s="38"/>
      <c r="K850" s="1"/>
      <c r="L850" s="8"/>
    </row>
    <row r="851" spans="2:12" x14ac:dyDescent="0.25">
      <c r="B851" s="41"/>
      <c r="C851" s="41"/>
      <c r="E851" s="1"/>
      <c r="F851" s="38"/>
      <c r="G851" s="38"/>
      <c r="H851" s="38"/>
      <c r="K851" s="1"/>
      <c r="L851" s="8"/>
    </row>
    <row r="852" spans="2:12" x14ac:dyDescent="0.25">
      <c r="B852" s="41"/>
      <c r="C852" s="41"/>
      <c r="E852" s="1"/>
      <c r="F852" s="38"/>
      <c r="G852" s="38"/>
      <c r="H852" s="38"/>
      <c r="K852" s="1"/>
      <c r="L852" s="8"/>
    </row>
    <row r="853" spans="2:12" x14ac:dyDescent="0.25">
      <c r="B853" s="41"/>
      <c r="C853" s="41"/>
      <c r="E853" s="1"/>
      <c r="F853" s="38"/>
      <c r="G853" s="38"/>
      <c r="H853" s="38"/>
      <c r="K853" s="1"/>
      <c r="L853" s="8"/>
    </row>
    <row r="854" spans="2:12" x14ac:dyDescent="0.25">
      <c r="B854" s="41"/>
      <c r="C854" s="41"/>
      <c r="E854" s="1"/>
      <c r="F854" s="38"/>
      <c r="G854" s="38"/>
      <c r="H854" s="38"/>
      <c r="K854" s="1"/>
      <c r="L854" s="8"/>
    </row>
    <row r="855" spans="2:12" x14ac:dyDescent="0.25">
      <c r="B855" s="41"/>
      <c r="C855" s="41"/>
      <c r="E855" s="1"/>
      <c r="F855" s="38"/>
      <c r="G855" s="38"/>
      <c r="H855" s="38"/>
      <c r="K855" s="1"/>
      <c r="L855" s="8"/>
    </row>
    <row r="856" spans="2:12" x14ac:dyDescent="0.25">
      <c r="B856" s="41"/>
      <c r="C856" s="41"/>
      <c r="E856" s="1"/>
      <c r="F856" s="38"/>
      <c r="G856" s="38"/>
      <c r="H856" s="38"/>
      <c r="K856" s="1"/>
      <c r="L856" s="8"/>
    </row>
    <row r="857" spans="2:12" x14ac:dyDescent="0.25">
      <c r="B857" s="41"/>
      <c r="C857" s="41"/>
      <c r="E857" s="1"/>
      <c r="F857" s="38"/>
      <c r="G857" s="38"/>
      <c r="H857" s="38"/>
      <c r="K857" s="1"/>
      <c r="L857" s="8"/>
    </row>
    <row r="858" spans="2:12" x14ac:dyDescent="0.25">
      <c r="B858" s="41"/>
      <c r="C858" s="41"/>
      <c r="E858" s="1"/>
      <c r="F858" s="38"/>
      <c r="G858" s="38"/>
      <c r="H858" s="38"/>
      <c r="K858" s="1"/>
      <c r="L858" s="8"/>
    </row>
    <row r="859" spans="2:12" x14ac:dyDescent="0.25">
      <c r="B859" s="41"/>
      <c r="C859" s="41"/>
      <c r="E859" s="1"/>
      <c r="F859" s="38"/>
      <c r="G859" s="38"/>
      <c r="H859" s="38"/>
      <c r="K859" s="1"/>
      <c r="L859" s="8"/>
    </row>
    <row r="860" spans="2:12" x14ac:dyDescent="0.25">
      <c r="B860" s="41"/>
      <c r="C860" s="41"/>
      <c r="E860" s="1"/>
      <c r="F860" s="38"/>
      <c r="G860" s="38"/>
      <c r="H860" s="38"/>
      <c r="K860" s="1"/>
      <c r="L860" s="8"/>
    </row>
    <row r="861" spans="2:12" x14ac:dyDescent="0.25">
      <c r="B861" s="41"/>
      <c r="C861" s="41"/>
      <c r="E861" s="1"/>
      <c r="F861" s="38"/>
      <c r="G861" s="38"/>
      <c r="H861" s="38"/>
      <c r="K861" s="1"/>
      <c r="L861" s="8"/>
    </row>
    <row r="862" spans="2:12" x14ac:dyDescent="0.25">
      <c r="B862" s="41"/>
      <c r="C862" s="41"/>
      <c r="E862" s="1"/>
      <c r="F862" s="38"/>
      <c r="G862" s="38"/>
      <c r="H862" s="38"/>
      <c r="K862" s="1"/>
      <c r="L862" s="8"/>
    </row>
    <row r="863" spans="2:12" x14ac:dyDescent="0.25">
      <c r="B863" s="41"/>
      <c r="C863" s="41"/>
      <c r="E863" s="1"/>
      <c r="F863" s="38"/>
      <c r="G863" s="38"/>
      <c r="H863" s="38"/>
      <c r="K863" s="1"/>
      <c r="L863" s="8"/>
    </row>
    <row r="864" spans="2:12" x14ac:dyDescent="0.25">
      <c r="B864" s="41"/>
      <c r="C864" s="41"/>
      <c r="E864" s="1"/>
      <c r="F864" s="38"/>
      <c r="G864" s="38"/>
      <c r="H864" s="38"/>
      <c r="K864" s="1"/>
      <c r="L864" s="8"/>
    </row>
    <row r="865" spans="2:12" x14ac:dyDescent="0.25">
      <c r="B865" s="41"/>
      <c r="C865" s="41"/>
      <c r="E865" s="1"/>
      <c r="F865" s="38"/>
      <c r="G865" s="38"/>
      <c r="H865" s="38"/>
      <c r="K865" s="1"/>
      <c r="L865" s="8"/>
    </row>
    <row r="866" spans="2:12" x14ac:dyDescent="0.25">
      <c r="B866" s="41"/>
      <c r="C866" s="41"/>
      <c r="E866" s="1"/>
      <c r="F866" s="38"/>
      <c r="G866" s="38"/>
      <c r="H866" s="38"/>
      <c r="K866" s="1"/>
      <c r="L866" s="8"/>
    </row>
    <row r="867" spans="2:12" x14ac:dyDescent="0.25">
      <c r="B867" s="41"/>
      <c r="C867" s="41"/>
      <c r="E867" s="1"/>
      <c r="F867" s="38"/>
      <c r="G867" s="38"/>
      <c r="H867" s="38"/>
      <c r="K867" s="1"/>
      <c r="L867" s="8"/>
    </row>
    <row r="868" spans="2:12" x14ac:dyDescent="0.25">
      <c r="B868" s="41"/>
      <c r="C868" s="41"/>
      <c r="E868" s="1"/>
      <c r="F868" s="38"/>
      <c r="G868" s="38"/>
      <c r="H868" s="38"/>
      <c r="K868" s="1"/>
      <c r="L868" s="8"/>
    </row>
    <row r="869" spans="2:12" x14ac:dyDescent="0.25">
      <c r="B869" s="41"/>
      <c r="C869" s="41"/>
      <c r="E869" s="1"/>
      <c r="F869" s="38"/>
      <c r="G869" s="38"/>
      <c r="H869" s="38"/>
      <c r="K869" s="1"/>
      <c r="L869" s="8"/>
    </row>
    <row r="870" spans="2:12" x14ac:dyDescent="0.25">
      <c r="B870" s="41"/>
      <c r="C870" s="41"/>
      <c r="E870" s="1"/>
      <c r="F870" s="38"/>
      <c r="G870" s="38"/>
      <c r="H870" s="38"/>
      <c r="K870" s="1"/>
      <c r="L870" s="8"/>
    </row>
    <row r="871" spans="2:12" x14ac:dyDescent="0.25">
      <c r="B871" s="41"/>
      <c r="C871" s="41"/>
      <c r="E871" s="1"/>
      <c r="F871" s="38"/>
      <c r="G871" s="38"/>
      <c r="H871" s="38"/>
      <c r="K871" s="1"/>
      <c r="L871" s="8"/>
    </row>
    <row r="872" spans="2:12" x14ac:dyDescent="0.25">
      <c r="B872" s="41"/>
      <c r="C872" s="41"/>
      <c r="E872" s="1"/>
      <c r="F872" s="38"/>
      <c r="G872" s="38"/>
      <c r="H872" s="38"/>
      <c r="K872" s="1"/>
      <c r="L872" s="8"/>
    </row>
    <row r="873" spans="2:12" x14ac:dyDescent="0.25">
      <c r="B873" s="41"/>
      <c r="C873" s="41"/>
      <c r="E873" s="1"/>
      <c r="F873" s="38"/>
      <c r="G873" s="38"/>
      <c r="H873" s="38"/>
      <c r="K873" s="1"/>
      <c r="L873" s="8"/>
    </row>
    <row r="874" spans="2:12" x14ac:dyDescent="0.25">
      <c r="B874" s="41"/>
      <c r="C874" s="41"/>
      <c r="E874" s="1"/>
      <c r="F874" s="38"/>
      <c r="G874" s="38"/>
      <c r="H874" s="38"/>
      <c r="K874" s="1"/>
      <c r="L874" s="8"/>
    </row>
    <row r="875" spans="2:12" x14ac:dyDescent="0.25">
      <c r="B875" s="41"/>
      <c r="C875" s="41"/>
      <c r="E875" s="1"/>
      <c r="F875" s="38"/>
      <c r="G875" s="38"/>
      <c r="H875" s="38"/>
      <c r="K875" s="1"/>
      <c r="L875" s="8"/>
    </row>
    <row r="876" spans="2:12" x14ac:dyDescent="0.25">
      <c r="B876" s="41"/>
      <c r="C876" s="41"/>
      <c r="E876" s="1"/>
      <c r="F876" s="38"/>
      <c r="G876" s="38"/>
      <c r="H876" s="38"/>
      <c r="K876" s="1"/>
      <c r="L876" s="8"/>
    </row>
    <row r="877" spans="2:12" x14ac:dyDescent="0.25">
      <c r="B877" s="41"/>
      <c r="C877" s="41"/>
      <c r="E877" s="1"/>
      <c r="F877" s="38"/>
      <c r="G877" s="38"/>
      <c r="H877" s="38"/>
      <c r="K877" s="1"/>
      <c r="L877" s="8"/>
    </row>
    <row r="878" spans="2:12" x14ac:dyDescent="0.25">
      <c r="B878" s="41"/>
      <c r="C878" s="41"/>
      <c r="E878" s="1"/>
      <c r="F878" s="38"/>
      <c r="G878" s="38"/>
      <c r="H878" s="38"/>
      <c r="K878" s="1"/>
      <c r="L878" s="8"/>
    </row>
    <row r="879" spans="2:12" x14ac:dyDescent="0.25">
      <c r="B879" s="41"/>
      <c r="C879" s="41"/>
      <c r="E879" s="1"/>
      <c r="F879" s="38"/>
      <c r="G879" s="38"/>
      <c r="H879" s="38"/>
      <c r="K879" s="1"/>
      <c r="L879" s="8"/>
    </row>
    <row r="880" spans="2:12" x14ac:dyDescent="0.25">
      <c r="B880" s="41"/>
      <c r="C880" s="41"/>
      <c r="E880" s="1"/>
      <c r="F880" s="38"/>
      <c r="G880" s="38"/>
      <c r="H880" s="38"/>
      <c r="K880" s="1"/>
      <c r="L880" s="8"/>
    </row>
    <row r="881" spans="2:12" x14ac:dyDescent="0.25">
      <c r="B881" s="41"/>
      <c r="C881" s="41"/>
      <c r="E881" s="1"/>
      <c r="F881" s="38"/>
      <c r="G881" s="38"/>
      <c r="H881" s="38"/>
      <c r="K881" s="1"/>
      <c r="L881" s="8"/>
    </row>
    <row r="882" spans="2:12" x14ac:dyDescent="0.25">
      <c r="B882" s="41"/>
      <c r="C882" s="41"/>
      <c r="E882" s="1"/>
      <c r="F882" s="38"/>
      <c r="G882" s="38"/>
      <c r="H882" s="38"/>
      <c r="K882" s="1"/>
      <c r="L882" s="8"/>
    </row>
    <row r="883" spans="2:12" x14ac:dyDescent="0.25">
      <c r="B883" s="41"/>
      <c r="C883" s="41"/>
      <c r="E883" s="1"/>
      <c r="F883" s="38"/>
      <c r="G883" s="38"/>
      <c r="H883" s="38"/>
      <c r="K883" s="1"/>
      <c r="L883" s="8"/>
    </row>
    <row r="884" spans="2:12" x14ac:dyDescent="0.25">
      <c r="B884" s="41"/>
      <c r="C884" s="41"/>
      <c r="E884" s="1"/>
      <c r="F884" s="38"/>
      <c r="G884" s="38"/>
      <c r="H884" s="38"/>
      <c r="K884" s="1"/>
      <c r="L884" s="8"/>
    </row>
    <row r="885" spans="2:12" x14ac:dyDescent="0.25">
      <c r="B885" s="41"/>
      <c r="C885" s="41"/>
      <c r="E885" s="1"/>
      <c r="F885" s="38"/>
      <c r="G885" s="38"/>
      <c r="H885" s="38"/>
      <c r="K885" s="1"/>
      <c r="L885" s="8"/>
    </row>
    <row r="886" spans="2:12" x14ac:dyDescent="0.25">
      <c r="B886" s="41"/>
      <c r="C886" s="41"/>
      <c r="E886" s="1"/>
      <c r="F886" s="38"/>
      <c r="G886" s="38"/>
      <c r="H886" s="38"/>
      <c r="K886" s="1"/>
      <c r="L886" s="8"/>
    </row>
    <row r="887" spans="2:12" x14ac:dyDescent="0.25">
      <c r="B887" s="41"/>
      <c r="C887" s="41"/>
      <c r="E887" s="1"/>
      <c r="F887" s="38"/>
      <c r="G887" s="38"/>
      <c r="H887" s="38"/>
      <c r="K887" s="1"/>
      <c r="L887" s="8"/>
    </row>
    <row r="888" spans="2:12" x14ac:dyDescent="0.25">
      <c r="B888" s="41"/>
      <c r="C888" s="41"/>
      <c r="E888" s="1"/>
      <c r="F888" s="38"/>
      <c r="G888" s="38"/>
      <c r="H888" s="38"/>
      <c r="K888" s="1"/>
      <c r="L888" s="8"/>
    </row>
    <row r="889" spans="2:12" x14ac:dyDescent="0.25">
      <c r="B889" s="41"/>
      <c r="C889" s="41"/>
      <c r="E889" s="1"/>
      <c r="F889" s="38"/>
      <c r="G889" s="38"/>
      <c r="H889" s="38"/>
      <c r="K889" s="1"/>
      <c r="L889" s="8"/>
    </row>
    <row r="890" spans="2:12" x14ac:dyDescent="0.25">
      <c r="B890" s="41"/>
      <c r="C890" s="41"/>
      <c r="E890" s="1"/>
      <c r="F890" s="38"/>
      <c r="G890" s="38"/>
      <c r="H890" s="38"/>
      <c r="K890" s="1"/>
      <c r="L890" s="8"/>
    </row>
    <row r="891" spans="2:12" x14ac:dyDescent="0.25">
      <c r="B891" s="41"/>
      <c r="C891" s="41"/>
      <c r="E891" s="1"/>
      <c r="F891" s="38"/>
      <c r="G891" s="38"/>
      <c r="H891" s="38"/>
      <c r="K891" s="1"/>
      <c r="L891" s="8"/>
    </row>
    <row r="892" spans="2:12" x14ac:dyDescent="0.25">
      <c r="B892" s="41"/>
      <c r="C892" s="41"/>
      <c r="E892" s="1"/>
      <c r="F892" s="38"/>
      <c r="G892" s="38"/>
      <c r="H892" s="38"/>
      <c r="K892" s="1"/>
      <c r="L892" s="8"/>
    </row>
    <row r="893" spans="2:12" x14ac:dyDescent="0.25">
      <c r="B893" s="41"/>
      <c r="C893" s="41"/>
      <c r="E893" s="1"/>
      <c r="F893" s="38"/>
      <c r="G893" s="38"/>
      <c r="H893" s="38"/>
      <c r="K893" s="1"/>
      <c r="L893" s="8"/>
    </row>
    <row r="894" spans="2:12" x14ac:dyDescent="0.25">
      <c r="B894" s="41"/>
      <c r="C894" s="41"/>
      <c r="E894" s="1"/>
      <c r="F894" s="38"/>
      <c r="G894" s="38"/>
      <c r="H894" s="38"/>
      <c r="K894" s="1"/>
      <c r="L894" s="8"/>
    </row>
    <row r="895" spans="2:12" x14ac:dyDescent="0.25">
      <c r="B895" s="41"/>
      <c r="C895" s="41"/>
      <c r="E895" s="1"/>
      <c r="F895" s="38"/>
      <c r="G895" s="38"/>
      <c r="H895" s="38"/>
      <c r="K895" s="1"/>
      <c r="L895" s="8"/>
    </row>
    <row r="896" spans="2:12" x14ac:dyDescent="0.25">
      <c r="B896" s="41"/>
      <c r="C896" s="41"/>
      <c r="E896" s="1"/>
      <c r="F896" s="38"/>
      <c r="G896" s="38"/>
      <c r="H896" s="38"/>
      <c r="K896" s="1"/>
      <c r="L896" s="8"/>
    </row>
    <row r="897" spans="2:12" x14ac:dyDescent="0.25">
      <c r="B897" s="41"/>
      <c r="C897" s="41"/>
      <c r="E897" s="1"/>
      <c r="F897" s="38"/>
      <c r="G897" s="38"/>
      <c r="H897" s="38"/>
      <c r="K897" s="1"/>
      <c r="L897" s="8"/>
    </row>
    <row r="898" spans="2:12" x14ac:dyDescent="0.25">
      <c r="B898" s="41"/>
      <c r="C898" s="41"/>
      <c r="E898" s="1"/>
      <c r="F898" s="38"/>
      <c r="G898" s="38"/>
      <c r="H898" s="38"/>
      <c r="K898" s="1"/>
      <c r="L898" s="8"/>
    </row>
    <row r="899" spans="2:12" x14ac:dyDescent="0.25">
      <c r="B899" s="41"/>
      <c r="C899" s="41"/>
      <c r="E899" s="1"/>
      <c r="F899" s="38"/>
      <c r="G899" s="38"/>
      <c r="H899" s="38"/>
      <c r="K899" s="1"/>
      <c r="L899" s="8"/>
    </row>
    <row r="900" spans="2:12" x14ac:dyDescent="0.25">
      <c r="B900" s="41"/>
      <c r="C900" s="41"/>
      <c r="E900" s="1"/>
      <c r="F900" s="38"/>
      <c r="G900" s="38"/>
      <c r="H900" s="38"/>
      <c r="K900" s="1"/>
      <c r="L900" s="8"/>
    </row>
    <row r="901" spans="2:12" x14ac:dyDescent="0.25">
      <c r="B901" s="41"/>
      <c r="C901" s="41"/>
      <c r="E901" s="1"/>
      <c r="F901" s="38"/>
      <c r="G901" s="38"/>
      <c r="H901" s="38"/>
      <c r="K901" s="1"/>
      <c r="L901" s="8"/>
    </row>
    <row r="902" spans="2:12" x14ac:dyDescent="0.25">
      <c r="B902" s="41"/>
      <c r="C902" s="41"/>
      <c r="E902" s="1"/>
      <c r="F902" s="38"/>
      <c r="G902" s="38"/>
      <c r="H902" s="38"/>
      <c r="K902" s="1"/>
      <c r="L902" s="8"/>
    </row>
    <row r="903" spans="2:12" x14ac:dyDescent="0.25">
      <c r="B903" s="41"/>
      <c r="C903" s="41"/>
      <c r="E903" s="1"/>
      <c r="F903" s="38"/>
      <c r="G903" s="38"/>
      <c r="H903" s="38"/>
      <c r="K903" s="1"/>
      <c r="L903" s="8"/>
    </row>
    <row r="904" spans="2:12" x14ac:dyDescent="0.25">
      <c r="B904" s="41"/>
      <c r="C904" s="41"/>
      <c r="E904" s="1"/>
      <c r="F904" s="38"/>
      <c r="G904" s="38"/>
      <c r="H904" s="38"/>
      <c r="K904" s="1"/>
      <c r="L904" s="8"/>
    </row>
    <row r="905" spans="2:12" x14ac:dyDescent="0.25">
      <c r="B905" s="41"/>
      <c r="C905" s="41"/>
      <c r="E905" s="1"/>
      <c r="F905" s="38"/>
      <c r="G905" s="38"/>
      <c r="H905" s="38"/>
      <c r="K905" s="1"/>
      <c r="L905" s="8"/>
    </row>
    <row r="906" spans="2:12" x14ac:dyDescent="0.25">
      <c r="B906" s="41"/>
      <c r="C906" s="41"/>
      <c r="E906" s="1"/>
      <c r="F906" s="38"/>
      <c r="G906" s="38"/>
      <c r="H906" s="38"/>
      <c r="K906" s="1"/>
      <c r="L906" s="8"/>
    </row>
    <row r="907" spans="2:12" x14ac:dyDescent="0.25">
      <c r="B907" s="41"/>
      <c r="C907" s="41"/>
      <c r="E907" s="1"/>
      <c r="F907" s="38"/>
      <c r="G907" s="38"/>
      <c r="H907" s="38"/>
      <c r="K907" s="1"/>
      <c r="L907" s="8"/>
    </row>
    <row r="908" spans="2:12" x14ac:dyDescent="0.25">
      <c r="B908" s="41"/>
      <c r="C908" s="41"/>
      <c r="E908" s="1"/>
      <c r="F908" s="38"/>
      <c r="G908" s="38"/>
      <c r="H908" s="38"/>
      <c r="K908" s="1"/>
      <c r="L908" s="8"/>
    </row>
    <row r="909" spans="2:12" x14ac:dyDescent="0.25">
      <c r="B909" s="41"/>
      <c r="C909" s="41"/>
      <c r="E909" s="1"/>
      <c r="F909" s="38"/>
      <c r="G909" s="38"/>
      <c r="H909" s="38"/>
      <c r="K909" s="1"/>
      <c r="L909" s="8"/>
    </row>
    <row r="910" spans="2:12" x14ac:dyDescent="0.25">
      <c r="B910" s="41"/>
      <c r="C910" s="41"/>
      <c r="E910" s="1"/>
      <c r="F910" s="38"/>
      <c r="G910" s="38"/>
      <c r="H910" s="38"/>
      <c r="K910" s="1"/>
      <c r="L910" s="8"/>
    </row>
    <row r="911" spans="2:12" x14ac:dyDescent="0.25">
      <c r="B911" s="41"/>
      <c r="C911" s="41"/>
      <c r="E911" s="1"/>
      <c r="F911" s="38"/>
      <c r="G911" s="38"/>
      <c r="H911" s="38"/>
      <c r="K911" s="1"/>
      <c r="L911" s="8"/>
    </row>
    <row r="912" spans="2:12" x14ac:dyDescent="0.25">
      <c r="B912" s="41"/>
      <c r="C912" s="41"/>
      <c r="E912" s="1"/>
      <c r="F912" s="38"/>
      <c r="G912" s="38"/>
      <c r="H912" s="38"/>
      <c r="K912" s="1"/>
      <c r="L912" s="8"/>
    </row>
    <row r="913" spans="2:12" x14ac:dyDescent="0.25">
      <c r="B913" s="41"/>
      <c r="C913" s="41"/>
      <c r="E913" s="1"/>
      <c r="F913" s="38"/>
      <c r="G913" s="38"/>
      <c r="H913" s="38"/>
      <c r="K913" s="1"/>
      <c r="L913" s="8"/>
    </row>
    <row r="914" spans="2:12" x14ac:dyDescent="0.25">
      <c r="B914" s="41"/>
      <c r="C914" s="41"/>
      <c r="E914" s="1"/>
      <c r="F914" s="38"/>
      <c r="G914" s="38"/>
      <c r="H914" s="38"/>
      <c r="K914" s="1"/>
      <c r="L914" s="8"/>
    </row>
    <row r="915" spans="2:12" x14ac:dyDescent="0.25">
      <c r="B915" s="41"/>
      <c r="C915" s="41"/>
      <c r="E915" s="1"/>
      <c r="F915" s="38"/>
      <c r="G915" s="38"/>
      <c r="H915" s="38"/>
      <c r="K915" s="1"/>
      <c r="L915" s="8"/>
    </row>
    <row r="916" spans="2:12" x14ac:dyDescent="0.25">
      <c r="B916" s="41"/>
      <c r="C916" s="41"/>
      <c r="E916" s="1"/>
      <c r="F916" s="38"/>
      <c r="G916" s="38"/>
      <c r="H916" s="38"/>
      <c r="K916" s="1"/>
      <c r="L916" s="8"/>
    </row>
    <row r="917" spans="2:12" x14ac:dyDescent="0.25">
      <c r="B917" s="41"/>
      <c r="C917" s="41"/>
      <c r="E917" s="1"/>
      <c r="F917" s="38"/>
      <c r="G917" s="38"/>
      <c r="H917" s="38"/>
      <c r="K917" s="1"/>
      <c r="L917" s="8"/>
    </row>
    <row r="918" spans="2:12" x14ac:dyDescent="0.25">
      <c r="B918" s="41"/>
      <c r="C918" s="41"/>
      <c r="E918" s="1"/>
      <c r="F918" s="38"/>
      <c r="G918" s="38"/>
      <c r="H918" s="38"/>
      <c r="K918" s="1"/>
      <c r="L918" s="8"/>
    </row>
    <row r="919" spans="2:12" x14ac:dyDescent="0.25">
      <c r="B919" s="41"/>
      <c r="C919" s="41"/>
      <c r="E919" s="1"/>
      <c r="F919" s="38"/>
      <c r="G919" s="38"/>
      <c r="H919" s="38"/>
      <c r="K919" s="1"/>
      <c r="L919" s="8"/>
    </row>
    <row r="920" spans="2:12" x14ac:dyDescent="0.25">
      <c r="B920" s="41"/>
      <c r="C920" s="41"/>
      <c r="E920" s="1"/>
      <c r="F920" s="38"/>
      <c r="G920" s="38"/>
      <c r="H920" s="38"/>
      <c r="K920" s="1"/>
      <c r="L920" s="8"/>
    </row>
    <row r="921" spans="2:12" x14ac:dyDescent="0.25">
      <c r="B921" s="41"/>
      <c r="C921" s="41"/>
      <c r="E921" s="1"/>
      <c r="F921" s="38"/>
      <c r="G921" s="38"/>
      <c r="H921" s="38"/>
      <c r="K921" s="1"/>
      <c r="L921" s="8"/>
    </row>
    <row r="922" spans="2:12" x14ac:dyDescent="0.25">
      <c r="B922" s="41"/>
      <c r="C922" s="41"/>
      <c r="E922" s="1"/>
      <c r="F922" s="38"/>
      <c r="G922" s="38"/>
      <c r="H922" s="38"/>
      <c r="K922" s="1"/>
      <c r="L922" s="8"/>
    </row>
    <row r="923" spans="2:12" x14ac:dyDescent="0.25">
      <c r="B923" s="41"/>
      <c r="C923" s="41"/>
      <c r="E923" s="1"/>
      <c r="F923" s="38"/>
      <c r="G923" s="38"/>
      <c r="H923" s="38"/>
      <c r="K923" s="1"/>
      <c r="L923" s="8"/>
    </row>
    <row r="924" spans="2:12" x14ac:dyDescent="0.25">
      <c r="B924" s="41"/>
      <c r="C924" s="41"/>
      <c r="E924" s="1"/>
      <c r="F924" s="38"/>
      <c r="G924" s="38"/>
      <c r="H924" s="38"/>
      <c r="K924" s="1"/>
      <c r="L924" s="8"/>
    </row>
    <row r="925" spans="2:12" x14ac:dyDescent="0.25">
      <c r="B925" s="41"/>
      <c r="C925" s="41"/>
      <c r="E925" s="1"/>
      <c r="F925" s="38"/>
      <c r="G925" s="38"/>
      <c r="H925" s="38"/>
      <c r="K925" s="1"/>
      <c r="L925" s="8"/>
    </row>
    <row r="926" spans="2:12" x14ac:dyDescent="0.25">
      <c r="B926" s="41"/>
      <c r="C926" s="41"/>
      <c r="E926" s="1"/>
      <c r="F926" s="38"/>
      <c r="G926" s="38"/>
      <c r="H926" s="38"/>
      <c r="K926" s="1"/>
      <c r="L926" s="8"/>
    </row>
    <row r="927" spans="2:12" x14ac:dyDescent="0.25">
      <c r="B927" s="41"/>
      <c r="C927" s="41"/>
      <c r="E927" s="1"/>
      <c r="F927" s="38"/>
      <c r="G927" s="38"/>
      <c r="H927" s="38"/>
      <c r="K927" s="1"/>
      <c r="L927" s="8"/>
    </row>
    <row r="928" spans="2:12" x14ac:dyDescent="0.25">
      <c r="B928" s="41"/>
      <c r="C928" s="41"/>
      <c r="E928" s="1"/>
      <c r="F928" s="38"/>
      <c r="G928" s="38"/>
      <c r="H928" s="38"/>
      <c r="K928" s="1"/>
      <c r="L928" s="8"/>
    </row>
    <row r="929" spans="2:12" x14ac:dyDescent="0.25">
      <c r="B929" s="41"/>
      <c r="C929" s="41"/>
      <c r="E929" s="1"/>
      <c r="F929" s="38"/>
      <c r="G929" s="38"/>
      <c r="H929" s="38"/>
      <c r="K929" s="1"/>
      <c r="L929" s="8"/>
    </row>
    <row r="930" spans="2:12" x14ac:dyDescent="0.25">
      <c r="B930" s="41"/>
      <c r="C930" s="41"/>
      <c r="E930" s="1"/>
      <c r="F930" s="38"/>
      <c r="G930" s="38"/>
      <c r="H930" s="38"/>
      <c r="K930" s="1"/>
      <c r="L930" s="8"/>
    </row>
    <row r="931" spans="2:12" x14ac:dyDescent="0.25">
      <c r="B931" s="41"/>
      <c r="C931" s="41"/>
      <c r="E931" s="1"/>
      <c r="F931" s="38"/>
      <c r="G931" s="38"/>
      <c r="H931" s="38"/>
      <c r="K931" s="1"/>
      <c r="L931" s="8"/>
    </row>
    <row r="932" spans="2:12" x14ac:dyDescent="0.25">
      <c r="B932" s="41"/>
      <c r="C932" s="41"/>
      <c r="E932" s="1"/>
      <c r="F932" s="38"/>
      <c r="G932" s="38"/>
      <c r="H932" s="38"/>
      <c r="K932" s="1"/>
      <c r="L932" s="8"/>
    </row>
    <row r="933" spans="2:12" x14ac:dyDescent="0.25">
      <c r="B933" s="41"/>
      <c r="C933" s="41"/>
      <c r="E933" s="1"/>
      <c r="F933" s="38"/>
      <c r="G933" s="38"/>
      <c r="H933" s="38"/>
      <c r="K933" s="1"/>
      <c r="L933" s="8"/>
    </row>
    <row r="934" spans="2:12" x14ac:dyDescent="0.25">
      <c r="B934" s="41"/>
      <c r="C934" s="41"/>
      <c r="E934" s="1"/>
      <c r="F934" s="38"/>
      <c r="G934" s="38"/>
      <c r="H934" s="38"/>
      <c r="K934" s="1"/>
      <c r="L934" s="8"/>
    </row>
    <row r="935" spans="2:12" x14ac:dyDescent="0.25">
      <c r="B935" s="41"/>
      <c r="C935" s="41"/>
      <c r="E935" s="1"/>
      <c r="F935" s="38"/>
      <c r="G935" s="38"/>
      <c r="H935" s="38"/>
      <c r="K935" s="1"/>
      <c r="L935" s="8"/>
    </row>
    <row r="936" spans="2:12" x14ac:dyDescent="0.25">
      <c r="B936" s="41"/>
      <c r="C936" s="41"/>
      <c r="E936" s="1"/>
      <c r="F936" s="38"/>
      <c r="G936" s="38"/>
      <c r="H936" s="38"/>
      <c r="K936" s="1"/>
      <c r="L936" s="8"/>
    </row>
    <row r="937" spans="2:12" x14ac:dyDescent="0.25">
      <c r="B937" s="41"/>
      <c r="C937" s="41"/>
      <c r="E937" s="1"/>
      <c r="F937" s="38"/>
      <c r="G937" s="38"/>
      <c r="H937" s="38"/>
      <c r="K937" s="1"/>
      <c r="L937" s="8"/>
    </row>
    <row r="938" spans="2:12" x14ac:dyDescent="0.25">
      <c r="B938" s="41"/>
      <c r="C938" s="41"/>
      <c r="E938" s="1"/>
      <c r="F938" s="38"/>
      <c r="G938" s="38"/>
      <c r="H938" s="38"/>
      <c r="K938" s="1"/>
      <c r="L938" s="8"/>
    </row>
    <row r="939" spans="2:12" x14ac:dyDescent="0.25">
      <c r="B939" s="41"/>
      <c r="C939" s="41"/>
      <c r="E939" s="1"/>
      <c r="F939" s="38"/>
      <c r="G939" s="38"/>
      <c r="H939" s="38"/>
      <c r="K939" s="1"/>
      <c r="L939" s="8"/>
    </row>
    <row r="940" spans="2:12" x14ac:dyDescent="0.25">
      <c r="B940" s="41"/>
      <c r="C940" s="41"/>
      <c r="E940" s="1"/>
      <c r="F940" s="38"/>
      <c r="G940" s="38"/>
      <c r="H940" s="38"/>
      <c r="K940" s="1"/>
      <c r="L940" s="8"/>
    </row>
    <row r="941" spans="2:12" x14ac:dyDescent="0.25">
      <c r="B941" s="41"/>
      <c r="C941" s="41"/>
      <c r="E941" s="1"/>
      <c r="F941" s="38"/>
      <c r="G941" s="38"/>
      <c r="H941" s="38"/>
      <c r="K941" s="1"/>
      <c r="L941" s="8"/>
    </row>
    <row r="942" spans="2:12" x14ac:dyDescent="0.25">
      <c r="B942" s="41"/>
      <c r="C942" s="41"/>
      <c r="E942" s="1"/>
      <c r="F942" s="38"/>
      <c r="G942" s="38"/>
      <c r="H942" s="38"/>
      <c r="K942" s="1"/>
      <c r="L942" s="8"/>
    </row>
    <row r="943" spans="2:12" x14ac:dyDescent="0.25">
      <c r="B943" s="41"/>
      <c r="C943" s="41"/>
      <c r="E943" s="1"/>
      <c r="F943" s="38"/>
      <c r="G943" s="38"/>
      <c r="H943" s="38"/>
      <c r="K943" s="1"/>
      <c r="L943" s="8"/>
    </row>
    <row r="944" spans="2:12" x14ac:dyDescent="0.25">
      <c r="B944" s="41"/>
      <c r="C944" s="41"/>
      <c r="E944" s="1"/>
      <c r="F944" s="38"/>
      <c r="G944" s="38"/>
      <c r="H944" s="38"/>
      <c r="K944" s="1"/>
      <c r="L944" s="8"/>
    </row>
    <row r="945" spans="2:12" x14ac:dyDescent="0.25">
      <c r="B945" s="41"/>
      <c r="C945" s="41"/>
      <c r="E945" s="1"/>
      <c r="F945" s="38"/>
      <c r="G945" s="38"/>
      <c r="H945" s="38"/>
      <c r="K945" s="1"/>
      <c r="L945" s="8"/>
    </row>
    <row r="946" spans="2:12" x14ac:dyDescent="0.25">
      <c r="B946" s="41"/>
      <c r="C946" s="41"/>
      <c r="E946" s="1"/>
      <c r="F946" s="38"/>
      <c r="G946" s="38"/>
      <c r="H946" s="38"/>
      <c r="K946" s="1"/>
      <c r="L946" s="8"/>
    </row>
    <row r="947" spans="2:12" x14ac:dyDescent="0.25">
      <c r="B947" s="41"/>
      <c r="C947" s="41"/>
      <c r="E947" s="1"/>
      <c r="F947" s="38"/>
      <c r="G947" s="38"/>
      <c r="H947" s="38"/>
      <c r="K947" s="1"/>
      <c r="L947" s="8"/>
    </row>
    <row r="948" spans="2:12" x14ac:dyDescent="0.25">
      <c r="B948" s="41"/>
      <c r="C948" s="41"/>
      <c r="E948" s="1"/>
      <c r="F948" s="38"/>
      <c r="G948" s="38"/>
      <c r="H948" s="38"/>
      <c r="K948" s="1"/>
      <c r="L948" s="8"/>
    </row>
    <row r="949" spans="2:12" x14ac:dyDescent="0.25">
      <c r="B949" s="41"/>
      <c r="C949" s="41"/>
      <c r="E949" s="1"/>
      <c r="F949" s="38"/>
      <c r="G949" s="38"/>
      <c r="H949" s="38"/>
      <c r="K949" s="1"/>
      <c r="L949" s="8"/>
    </row>
    <row r="950" spans="2:12" x14ac:dyDescent="0.25">
      <c r="B950" s="41"/>
      <c r="C950" s="41"/>
      <c r="E950" s="1"/>
      <c r="F950" s="38"/>
      <c r="G950" s="38"/>
      <c r="H950" s="38"/>
      <c r="K950" s="1"/>
      <c r="L950" s="8"/>
    </row>
    <row r="951" spans="2:12" x14ac:dyDescent="0.25">
      <c r="B951" s="41"/>
      <c r="C951" s="41"/>
      <c r="E951" s="1"/>
      <c r="F951" s="38"/>
      <c r="G951" s="38"/>
      <c r="H951" s="38"/>
      <c r="K951" s="1"/>
      <c r="L951" s="8"/>
    </row>
    <row r="952" spans="2:12" x14ac:dyDescent="0.25">
      <c r="B952" s="41"/>
      <c r="C952" s="41"/>
      <c r="E952" s="1"/>
      <c r="F952" s="38"/>
      <c r="G952" s="38"/>
      <c r="H952" s="38"/>
      <c r="K952" s="1"/>
      <c r="L952" s="8"/>
    </row>
    <row r="953" spans="2:12" x14ac:dyDescent="0.25">
      <c r="B953" s="41"/>
      <c r="C953" s="41"/>
      <c r="E953" s="1"/>
      <c r="F953" s="38"/>
      <c r="G953" s="38"/>
      <c r="H953" s="38"/>
      <c r="K953" s="1"/>
      <c r="L953" s="8"/>
    </row>
    <row r="954" spans="2:12" x14ac:dyDescent="0.25">
      <c r="B954" s="41"/>
      <c r="C954" s="41"/>
      <c r="E954" s="1"/>
      <c r="F954" s="38"/>
      <c r="G954" s="38"/>
      <c r="H954" s="38"/>
      <c r="K954" s="1"/>
      <c r="L954" s="8"/>
    </row>
    <row r="955" spans="2:12" x14ac:dyDescent="0.25">
      <c r="B955" s="41"/>
      <c r="C955" s="41"/>
      <c r="E955" s="1"/>
      <c r="F955" s="38"/>
      <c r="G955" s="38"/>
      <c r="H955" s="38"/>
      <c r="K955" s="1"/>
      <c r="L955" s="8"/>
    </row>
    <row r="956" spans="2:12" x14ac:dyDescent="0.25">
      <c r="B956" s="41"/>
      <c r="C956" s="41"/>
      <c r="E956" s="1"/>
      <c r="F956" s="38"/>
      <c r="G956" s="38"/>
      <c r="H956" s="38"/>
      <c r="K956" s="1"/>
      <c r="L956" s="8"/>
    </row>
    <row r="957" spans="2:12" x14ac:dyDescent="0.25">
      <c r="B957" s="41"/>
      <c r="C957" s="41"/>
      <c r="E957" s="1"/>
      <c r="F957" s="38"/>
      <c r="G957" s="38"/>
      <c r="H957" s="38"/>
      <c r="K957" s="1"/>
      <c r="L957" s="8"/>
    </row>
    <row r="958" spans="2:12" x14ac:dyDescent="0.25">
      <c r="B958" s="41"/>
      <c r="C958" s="41"/>
      <c r="E958" s="1"/>
      <c r="F958" s="38"/>
      <c r="G958" s="38"/>
      <c r="H958" s="38"/>
      <c r="K958" s="1"/>
      <c r="L958" s="8"/>
    </row>
    <row r="959" spans="2:12" x14ac:dyDescent="0.25">
      <c r="B959" s="41"/>
      <c r="C959" s="41"/>
      <c r="E959" s="1"/>
      <c r="F959" s="38"/>
      <c r="G959" s="38"/>
      <c r="H959" s="38"/>
      <c r="K959" s="1"/>
      <c r="L959" s="8"/>
    </row>
    <row r="960" spans="2:12" x14ac:dyDescent="0.25">
      <c r="B960" s="41"/>
      <c r="C960" s="41"/>
      <c r="E960" s="1"/>
      <c r="F960" s="38"/>
      <c r="G960" s="38"/>
      <c r="H960" s="38"/>
      <c r="K960" s="1"/>
      <c r="L960" s="8"/>
    </row>
    <row r="961" spans="2:12" x14ac:dyDescent="0.25">
      <c r="B961" s="41"/>
      <c r="C961" s="41"/>
      <c r="E961" s="1"/>
      <c r="F961" s="38"/>
      <c r="G961" s="38"/>
      <c r="H961" s="38"/>
      <c r="K961" s="1"/>
      <c r="L961" s="8"/>
    </row>
    <row r="962" spans="2:12" x14ac:dyDescent="0.25">
      <c r="B962" s="41"/>
      <c r="C962" s="41"/>
      <c r="E962" s="1"/>
      <c r="F962" s="38"/>
      <c r="G962" s="38"/>
      <c r="H962" s="38"/>
      <c r="K962" s="1"/>
      <c r="L962" s="8"/>
    </row>
    <row r="963" spans="2:12" x14ac:dyDescent="0.25">
      <c r="B963" s="41"/>
      <c r="C963" s="41"/>
      <c r="E963" s="1"/>
      <c r="F963" s="38"/>
      <c r="G963" s="38"/>
      <c r="H963" s="38"/>
      <c r="K963" s="1"/>
      <c r="L963" s="8"/>
    </row>
    <row r="964" spans="2:12" x14ac:dyDescent="0.25">
      <c r="B964" s="41"/>
      <c r="C964" s="41"/>
      <c r="E964" s="1"/>
      <c r="F964" s="38"/>
      <c r="G964" s="38"/>
      <c r="H964" s="38"/>
      <c r="K964" s="1"/>
      <c r="L964" s="8"/>
    </row>
    <row r="965" spans="2:12" x14ac:dyDescent="0.25">
      <c r="B965" s="41"/>
      <c r="C965" s="41"/>
      <c r="E965" s="1"/>
      <c r="F965" s="38"/>
      <c r="G965" s="38"/>
      <c r="H965" s="38"/>
      <c r="K965" s="1"/>
      <c r="L965" s="8"/>
    </row>
    <row r="966" spans="2:12" x14ac:dyDescent="0.25">
      <c r="B966" s="41"/>
      <c r="C966" s="41"/>
      <c r="E966" s="1"/>
      <c r="F966" s="38"/>
      <c r="G966" s="38"/>
      <c r="H966" s="38"/>
      <c r="K966" s="1"/>
      <c r="L966" s="8"/>
    </row>
    <row r="967" spans="2:12" x14ac:dyDescent="0.25">
      <c r="B967" s="41"/>
      <c r="C967" s="41"/>
      <c r="E967" s="1"/>
      <c r="F967" s="38"/>
      <c r="G967" s="38"/>
      <c r="H967" s="38"/>
      <c r="K967" s="1"/>
      <c r="L967" s="8"/>
    </row>
    <row r="968" spans="2:12" x14ac:dyDescent="0.25">
      <c r="B968" s="41"/>
      <c r="C968" s="41"/>
      <c r="E968" s="1"/>
      <c r="F968" s="38"/>
      <c r="G968" s="38"/>
      <c r="H968" s="38"/>
      <c r="K968" s="1"/>
      <c r="L968" s="8"/>
    </row>
    <row r="969" spans="2:12" x14ac:dyDescent="0.25">
      <c r="B969" s="41"/>
      <c r="C969" s="41"/>
      <c r="E969" s="1"/>
      <c r="F969" s="38"/>
      <c r="G969" s="38"/>
      <c r="H969" s="38"/>
      <c r="K969" s="1"/>
      <c r="L969" s="8"/>
    </row>
    <row r="970" spans="2:12" x14ac:dyDescent="0.25">
      <c r="B970" s="41"/>
      <c r="C970" s="41"/>
      <c r="E970" s="1"/>
      <c r="F970" s="38"/>
      <c r="G970" s="38"/>
      <c r="H970" s="38"/>
      <c r="K970" s="1"/>
      <c r="L970" s="8"/>
    </row>
    <row r="971" spans="2:12" x14ac:dyDescent="0.25">
      <c r="B971" s="41"/>
      <c r="C971" s="41"/>
      <c r="E971" s="1"/>
      <c r="F971" s="38"/>
      <c r="G971" s="38"/>
      <c r="H971" s="38"/>
      <c r="K971" s="1"/>
      <c r="L971" s="8"/>
    </row>
    <row r="972" spans="2:12" x14ac:dyDescent="0.25">
      <c r="B972" s="41"/>
      <c r="C972" s="41"/>
      <c r="E972" s="1"/>
      <c r="F972" s="38"/>
      <c r="G972" s="38"/>
      <c r="H972" s="38"/>
      <c r="K972" s="1"/>
      <c r="L972" s="8"/>
    </row>
    <row r="973" spans="2:12" x14ac:dyDescent="0.25">
      <c r="B973" s="41"/>
      <c r="C973" s="41"/>
      <c r="E973" s="1"/>
      <c r="F973" s="38"/>
      <c r="G973" s="38"/>
      <c r="H973" s="38"/>
      <c r="K973" s="1"/>
      <c r="L973" s="8"/>
    </row>
    <row r="974" spans="2:12" x14ac:dyDescent="0.25">
      <c r="B974" s="41"/>
      <c r="C974" s="41"/>
      <c r="E974" s="1"/>
      <c r="F974" s="38"/>
      <c r="G974" s="38"/>
      <c r="H974" s="38"/>
      <c r="K974" s="1"/>
      <c r="L974" s="8"/>
    </row>
    <row r="975" spans="2:12" x14ac:dyDescent="0.25">
      <c r="B975" s="41"/>
      <c r="C975" s="41"/>
      <c r="E975" s="1"/>
      <c r="F975" s="38"/>
      <c r="G975" s="38"/>
      <c r="H975" s="38"/>
      <c r="K975" s="1"/>
      <c r="L975" s="8"/>
    </row>
    <row r="976" spans="2:12" x14ac:dyDescent="0.25">
      <c r="B976" s="41"/>
      <c r="C976" s="41"/>
      <c r="E976" s="1"/>
      <c r="F976" s="38"/>
      <c r="G976" s="38"/>
      <c r="H976" s="38"/>
      <c r="K976" s="1"/>
      <c r="L976" s="8"/>
    </row>
    <row r="977" spans="2:12" x14ac:dyDescent="0.25">
      <c r="B977" s="41"/>
      <c r="C977" s="41"/>
      <c r="E977" s="1"/>
      <c r="F977" s="38"/>
      <c r="G977" s="38"/>
      <c r="H977" s="38"/>
      <c r="K977" s="1"/>
      <c r="L977" s="8"/>
    </row>
    <row r="978" spans="2:12" x14ac:dyDescent="0.25">
      <c r="B978" s="41"/>
      <c r="C978" s="41"/>
      <c r="E978" s="1"/>
      <c r="F978" s="38"/>
      <c r="G978" s="38"/>
      <c r="H978" s="38"/>
      <c r="K978" s="1"/>
      <c r="L978" s="8"/>
    </row>
    <row r="979" spans="2:12" x14ac:dyDescent="0.25">
      <c r="B979" s="41"/>
      <c r="C979" s="41"/>
      <c r="E979" s="1"/>
      <c r="F979" s="38"/>
      <c r="G979" s="38"/>
      <c r="H979" s="38"/>
      <c r="K979" s="1"/>
      <c r="L979" s="8"/>
    </row>
    <row r="980" spans="2:12" x14ac:dyDescent="0.25">
      <c r="B980" s="41"/>
      <c r="C980" s="41"/>
      <c r="E980" s="1"/>
      <c r="F980" s="38"/>
      <c r="G980" s="38"/>
      <c r="H980" s="38"/>
      <c r="K980" s="1"/>
      <c r="L980" s="8"/>
    </row>
    <row r="981" spans="2:12" x14ac:dyDescent="0.25">
      <c r="B981" s="41"/>
      <c r="C981" s="41"/>
      <c r="E981" s="1"/>
      <c r="F981" s="38"/>
      <c r="G981" s="38"/>
      <c r="H981" s="38"/>
      <c r="K981" s="1"/>
      <c r="L981" s="8"/>
    </row>
    <row r="982" spans="2:12" x14ac:dyDescent="0.25">
      <c r="B982" s="41"/>
      <c r="C982" s="41"/>
      <c r="E982" s="1"/>
      <c r="F982" s="38"/>
      <c r="G982" s="38"/>
      <c r="H982" s="38"/>
      <c r="K982" s="1"/>
      <c r="L982" s="8"/>
    </row>
    <row r="983" spans="2:12" x14ac:dyDescent="0.25">
      <c r="B983" s="41"/>
      <c r="C983" s="41"/>
      <c r="E983" s="1"/>
      <c r="F983" s="38"/>
      <c r="G983" s="38"/>
      <c r="H983" s="38"/>
      <c r="K983" s="1"/>
      <c r="L983" s="8"/>
    </row>
    <row r="984" spans="2:12" x14ac:dyDescent="0.25">
      <c r="B984" s="41"/>
      <c r="C984" s="41"/>
      <c r="E984" s="1"/>
      <c r="F984" s="38"/>
      <c r="G984" s="38"/>
      <c r="H984" s="38"/>
      <c r="K984" s="1"/>
      <c r="L984" s="8"/>
    </row>
    <row r="985" spans="2:12" x14ac:dyDescent="0.25">
      <c r="B985" s="41"/>
      <c r="C985" s="41"/>
      <c r="E985" s="1"/>
      <c r="F985" s="38"/>
      <c r="G985" s="38"/>
      <c r="H985" s="38"/>
      <c r="K985" s="1"/>
      <c r="L985" s="8"/>
    </row>
    <row r="986" spans="2:12" x14ac:dyDescent="0.25">
      <c r="B986" s="41"/>
      <c r="C986" s="41"/>
      <c r="E986" s="1"/>
      <c r="F986" s="38"/>
      <c r="G986" s="38"/>
      <c r="H986" s="38"/>
      <c r="K986" s="1"/>
      <c r="L986" s="8"/>
    </row>
    <row r="987" spans="2:12" x14ac:dyDescent="0.25">
      <c r="B987" s="41"/>
      <c r="C987" s="41"/>
      <c r="E987" s="1"/>
      <c r="F987" s="38"/>
      <c r="G987" s="38"/>
      <c r="H987" s="38"/>
      <c r="K987" s="1"/>
      <c r="L987" s="8"/>
    </row>
    <row r="988" spans="2:12" x14ac:dyDescent="0.25">
      <c r="B988" s="41"/>
      <c r="C988" s="41"/>
      <c r="E988" s="1"/>
      <c r="F988" s="38"/>
      <c r="G988" s="38"/>
      <c r="H988" s="38"/>
      <c r="K988" s="1"/>
      <c r="L988" s="8"/>
    </row>
    <row r="989" spans="2:12" x14ac:dyDescent="0.25">
      <c r="B989" s="41"/>
      <c r="C989" s="41"/>
      <c r="E989" s="1"/>
      <c r="F989" s="38"/>
      <c r="G989" s="38"/>
      <c r="H989" s="38"/>
      <c r="K989" s="1"/>
      <c r="L989" s="8"/>
    </row>
    <row r="990" spans="2:12" x14ac:dyDescent="0.25">
      <c r="B990" s="41"/>
      <c r="C990" s="41"/>
      <c r="E990" s="1"/>
      <c r="F990" s="38"/>
      <c r="G990" s="38"/>
      <c r="H990" s="38"/>
      <c r="K990" s="1"/>
      <c r="L990" s="8"/>
    </row>
    <row r="991" spans="2:12" x14ac:dyDescent="0.25">
      <c r="B991" s="41"/>
      <c r="C991" s="41"/>
      <c r="E991" s="1"/>
      <c r="F991" s="38"/>
      <c r="G991" s="38"/>
      <c r="H991" s="38"/>
      <c r="K991" s="1"/>
      <c r="L991" s="8"/>
    </row>
    <row r="992" spans="2:12" x14ac:dyDescent="0.25">
      <c r="B992" s="41"/>
      <c r="C992" s="41"/>
      <c r="E992" s="1"/>
      <c r="F992" s="38"/>
      <c r="G992" s="38"/>
      <c r="H992" s="38"/>
      <c r="K992" s="1"/>
      <c r="L992" s="8"/>
    </row>
    <row r="993" spans="2:12" x14ac:dyDescent="0.25">
      <c r="B993" s="41"/>
      <c r="C993" s="41"/>
      <c r="E993" s="1"/>
      <c r="F993" s="38"/>
      <c r="G993" s="38"/>
      <c r="H993" s="38"/>
      <c r="K993" s="1"/>
      <c r="L993" s="8"/>
    </row>
    <row r="994" spans="2:12" x14ac:dyDescent="0.25">
      <c r="B994" s="41"/>
      <c r="C994" s="41"/>
      <c r="E994" s="1"/>
      <c r="F994" s="38"/>
      <c r="G994" s="38"/>
      <c r="H994" s="38"/>
      <c r="K994" s="1"/>
      <c r="L994" s="8"/>
    </row>
    <row r="995" spans="2:12" x14ac:dyDescent="0.25">
      <c r="B995" s="41"/>
      <c r="C995" s="41"/>
      <c r="E995" s="1"/>
      <c r="F995" s="38"/>
      <c r="G995" s="38"/>
      <c r="H995" s="38"/>
      <c r="K995" s="1"/>
      <c r="L995" s="8"/>
    </row>
    <row r="996" spans="2:12" x14ac:dyDescent="0.25">
      <c r="B996" s="41"/>
      <c r="C996" s="41"/>
      <c r="E996" s="1"/>
      <c r="F996" s="38"/>
      <c r="G996" s="38"/>
      <c r="H996" s="38"/>
      <c r="K996" s="1"/>
      <c r="L996" s="8"/>
    </row>
    <row r="997" spans="2:12" x14ac:dyDescent="0.25">
      <c r="B997" s="41"/>
      <c r="C997" s="41"/>
      <c r="E997" s="1"/>
      <c r="F997" s="38"/>
      <c r="G997" s="38"/>
      <c r="H997" s="38"/>
      <c r="K997" s="1"/>
      <c r="L997" s="8"/>
    </row>
    <row r="998" spans="2:12" x14ac:dyDescent="0.25">
      <c r="B998" s="41"/>
      <c r="C998" s="41"/>
      <c r="E998" s="1"/>
      <c r="F998" s="38"/>
      <c r="G998" s="38"/>
      <c r="H998" s="38"/>
      <c r="K998" s="1"/>
      <c r="L998" s="8"/>
    </row>
    <row r="999" spans="2:12" x14ac:dyDescent="0.25">
      <c r="B999" s="41"/>
      <c r="C999" s="41"/>
      <c r="E999" s="1"/>
      <c r="F999" s="38"/>
      <c r="G999" s="38"/>
      <c r="H999" s="38"/>
      <c r="K999" s="1"/>
      <c r="L999" s="8"/>
    </row>
    <row r="1000" spans="2:12" x14ac:dyDescent="0.25">
      <c r="B1000" s="41"/>
      <c r="C1000" s="41"/>
      <c r="E1000" s="1"/>
      <c r="F1000" s="38"/>
      <c r="G1000" s="38"/>
      <c r="H1000" s="38"/>
      <c r="K1000" s="1"/>
      <c r="L1000" s="8"/>
    </row>
    <row r="1001" spans="2:12" x14ac:dyDescent="0.25">
      <c r="B1001" s="41"/>
      <c r="C1001" s="41"/>
      <c r="E1001" s="1"/>
      <c r="F1001" s="38"/>
      <c r="G1001" s="38"/>
      <c r="H1001" s="38"/>
      <c r="K1001" s="1"/>
      <c r="L1001" s="8"/>
    </row>
    <row r="1002" spans="2:12" x14ac:dyDescent="0.25">
      <c r="B1002" s="41"/>
      <c r="C1002" s="41"/>
      <c r="E1002" s="1"/>
      <c r="F1002" s="38"/>
      <c r="G1002" s="38"/>
      <c r="H1002" s="38"/>
      <c r="K1002" s="1"/>
      <c r="L1002" s="8"/>
    </row>
    <row r="1003" spans="2:12" x14ac:dyDescent="0.25">
      <c r="B1003" s="41"/>
      <c r="C1003" s="41"/>
      <c r="E1003" s="1"/>
      <c r="F1003" s="38"/>
      <c r="G1003" s="38"/>
      <c r="H1003" s="38"/>
      <c r="K1003" s="1"/>
      <c r="L1003" s="8"/>
    </row>
    <row r="1004" spans="2:12" x14ac:dyDescent="0.25">
      <c r="B1004" s="41"/>
      <c r="C1004" s="41"/>
      <c r="E1004" s="1"/>
      <c r="F1004" s="38"/>
      <c r="G1004" s="38"/>
      <c r="H1004" s="38"/>
      <c r="K1004" s="1"/>
      <c r="L1004" s="8"/>
    </row>
    <row r="1005" spans="2:12" x14ac:dyDescent="0.25">
      <c r="B1005" s="41"/>
      <c r="C1005" s="41"/>
      <c r="E1005" s="1"/>
      <c r="F1005" s="38"/>
      <c r="G1005" s="38"/>
      <c r="H1005" s="38"/>
      <c r="K1005" s="1"/>
      <c r="L1005" s="8"/>
    </row>
    <row r="1006" spans="2:12" x14ac:dyDescent="0.25">
      <c r="B1006" s="20"/>
      <c r="C1006" s="21"/>
      <c r="F1006" s="1"/>
      <c r="G1006" s="1"/>
      <c r="H1006" s="38"/>
      <c r="K1006" s="1"/>
      <c r="L1006" s="8"/>
    </row>
    <row r="1007" spans="2:12" x14ac:dyDescent="0.25">
      <c r="B1007" s="22"/>
      <c r="C1007" s="3"/>
      <c r="F1007" s="1"/>
      <c r="G1007" s="1"/>
      <c r="H1007" s="38"/>
      <c r="K1007" s="1"/>
      <c r="L1007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003"/>
  <sheetViews>
    <sheetView workbookViewId="0"/>
  </sheetViews>
  <sheetFormatPr defaultRowHeight="15" x14ac:dyDescent="0.25"/>
  <cols>
    <col min="2" max="2" width="12" style="1" customWidth="1"/>
    <col min="3" max="3" width="9.140625" style="1"/>
    <col min="7" max="7" width="14.28515625" customWidth="1"/>
  </cols>
  <sheetData>
    <row r="1" spans="1:8" x14ac:dyDescent="0.25">
      <c r="A1" s="5" t="s">
        <v>33</v>
      </c>
    </row>
    <row r="2" spans="1:8" x14ac:dyDescent="0.25">
      <c r="G2" t="s">
        <v>27</v>
      </c>
      <c r="H2" s="9">
        <f>Data!B51</f>
        <v>-5.6371019378446352E-2</v>
      </c>
    </row>
    <row r="3" spans="1:8" x14ac:dyDescent="0.25">
      <c r="A3" s="2" t="s">
        <v>4</v>
      </c>
      <c r="B3" s="2" t="s">
        <v>5</v>
      </c>
      <c r="C3" s="2" t="s">
        <v>6</v>
      </c>
      <c r="H3" s="9">
        <v>0.13400000000000001</v>
      </c>
    </row>
    <row r="4" spans="1:8" x14ac:dyDescent="0.25">
      <c r="A4" s="1">
        <v>1</v>
      </c>
      <c r="B4" s="1">
        <v>-0.16481138826824093</v>
      </c>
      <c r="C4" s="1">
        <f>IF(B4&gt;=$H$2,1,0)</f>
        <v>0</v>
      </c>
      <c r="H4" s="9">
        <f>IF(H2&gt;B1003,0.001,IF(H3=1,0.001,IF(H2&gt;0,(1-H3),H3)))</f>
        <v>0.13400000000000001</v>
      </c>
    </row>
    <row r="5" spans="1:8" x14ac:dyDescent="0.25">
      <c r="A5" s="1">
        <v>2</v>
      </c>
      <c r="B5" s="1">
        <v>-0.15632083977308397</v>
      </c>
      <c r="C5" s="1">
        <f t="shared" ref="C5:C68" si="0">IF(B5&gt;=$H$2,1,0)</f>
        <v>0</v>
      </c>
    </row>
    <row r="6" spans="1:8" x14ac:dyDescent="0.25">
      <c r="A6" s="1">
        <v>3</v>
      </c>
      <c r="B6" s="1">
        <v>-0.15501353020021025</v>
      </c>
      <c r="C6" s="1">
        <f t="shared" si="0"/>
        <v>0</v>
      </c>
    </row>
    <row r="7" spans="1:8" x14ac:dyDescent="0.25">
      <c r="A7" s="1">
        <v>4</v>
      </c>
      <c r="B7" s="1">
        <v>-0.15079718526081187</v>
      </c>
      <c r="C7" s="1">
        <f t="shared" si="0"/>
        <v>0</v>
      </c>
    </row>
    <row r="8" spans="1:8" x14ac:dyDescent="0.25">
      <c r="A8" s="1">
        <v>5</v>
      </c>
      <c r="B8" s="1">
        <v>-0.14276543151695265</v>
      </c>
      <c r="C8" s="1">
        <f t="shared" si="0"/>
        <v>0</v>
      </c>
    </row>
    <row r="9" spans="1:8" x14ac:dyDescent="0.25">
      <c r="A9" s="1">
        <v>6</v>
      </c>
      <c r="B9" s="1">
        <v>-0.13742387388838395</v>
      </c>
      <c r="C9" s="1">
        <f t="shared" si="0"/>
        <v>0</v>
      </c>
    </row>
    <row r="10" spans="1:8" x14ac:dyDescent="0.25">
      <c r="A10" s="1">
        <v>7</v>
      </c>
      <c r="B10" s="1">
        <v>-0.12738887994804982</v>
      </c>
      <c r="C10" s="1">
        <f t="shared" si="0"/>
        <v>0</v>
      </c>
    </row>
    <row r="11" spans="1:8" x14ac:dyDescent="0.25">
      <c r="A11" s="1">
        <v>8</v>
      </c>
      <c r="B11" s="1">
        <v>-0.12460583984251805</v>
      </c>
      <c r="C11" s="1">
        <f t="shared" si="0"/>
        <v>0</v>
      </c>
    </row>
    <row r="12" spans="1:8" x14ac:dyDescent="0.25">
      <c r="A12" s="1">
        <v>9</v>
      </c>
      <c r="B12" s="1">
        <v>-0.12326945890601104</v>
      </c>
      <c r="C12" s="1">
        <f t="shared" si="0"/>
        <v>0</v>
      </c>
    </row>
    <row r="13" spans="1:8" x14ac:dyDescent="0.25">
      <c r="A13" s="1">
        <v>10</v>
      </c>
      <c r="B13" s="1">
        <v>-0.12078099616121651</v>
      </c>
      <c r="C13" s="1">
        <f t="shared" si="0"/>
        <v>0</v>
      </c>
    </row>
    <row r="14" spans="1:8" x14ac:dyDescent="0.25">
      <c r="A14" s="1">
        <v>11</v>
      </c>
      <c r="B14" s="1">
        <v>-0.1181201547951134</v>
      </c>
      <c r="C14" s="1">
        <f t="shared" si="0"/>
        <v>0</v>
      </c>
    </row>
    <row r="15" spans="1:8" x14ac:dyDescent="0.25">
      <c r="A15" s="1">
        <v>12</v>
      </c>
      <c r="B15" s="1">
        <v>-0.11711194252654122</v>
      </c>
      <c r="C15" s="1">
        <f t="shared" si="0"/>
        <v>0</v>
      </c>
    </row>
    <row r="16" spans="1:8" x14ac:dyDescent="0.25">
      <c r="A16" s="1">
        <v>13</v>
      </c>
      <c r="B16" s="1">
        <v>-0.11639150030794632</v>
      </c>
      <c r="C16" s="1">
        <f t="shared" si="0"/>
        <v>0</v>
      </c>
    </row>
    <row r="17" spans="1:3" x14ac:dyDescent="0.25">
      <c r="A17" s="1">
        <v>14</v>
      </c>
      <c r="B17" s="1">
        <v>-0.1145581603749628</v>
      </c>
      <c r="C17" s="1">
        <f t="shared" si="0"/>
        <v>0</v>
      </c>
    </row>
    <row r="18" spans="1:3" x14ac:dyDescent="0.25">
      <c r="A18" s="1">
        <v>15</v>
      </c>
      <c r="B18" s="1">
        <v>-0.11423994597266152</v>
      </c>
      <c r="C18" s="1">
        <f t="shared" si="0"/>
        <v>0</v>
      </c>
    </row>
    <row r="19" spans="1:3" x14ac:dyDescent="0.25">
      <c r="A19" s="1">
        <v>16</v>
      </c>
      <c r="B19" s="1">
        <v>-0.11333018795808769</v>
      </c>
      <c r="C19" s="1">
        <f t="shared" si="0"/>
        <v>0</v>
      </c>
    </row>
    <row r="20" spans="1:3" x14ac:dyDescent="0.25">
      <c r="A20" s="1">
        <v>17</v>
      </c>
      <c r="B20" s="1">
        <v>-0.11132292952954348</v>
      </c>
      <c r="C20" s="1">
        <f t="shared" si="0"/>
        <v>0</v>
      </c>
    </row>
    <row r="21" spans="1:3" x14ac:dyDescent="0.25">
      <c r="A21" s="1">
        <v>18</v>
      </c>
      <c r="B21" s="1">
        <v>-0.11114156254059493</v>
      </c>
      <c r="C21" s="1">
        <f t="shared" si="0"/>
        <v>0</v>
      </c>
    </row>
    <row r="22" spans="1:3" x14ac:dyDescent="0.25">
      <c r="A22" s="1">
        <v>19</v>
      </c>
      <c r="B22" s="1">
        <v>-0.10995957292047454</v>
      </c>
      <c r="C22" s="1">
        <f t="shared" si="0"/>
        <v>0</v>
      </c>
    </row>
    <row r="23" spans="1:3" x14ac:dyDescent="0.25">
      <c r="A23" s="1">
        <v>20</v>
      </c>
      <c r="B23" s="1">
        <v>-0.10926662858424852</v>
      </c>
      <c r="C23" s="1">
        <f t="shared" si="0"/>
        <v>0</v>
      </c>
    </row>
    <row r="24" spans="1:3" x14ac:dyDescent="0.25">
      <c r="A24" s="1">
        <v>21</v>
      </c>
      <c r="B24" s="1">
        <v>-0.10847737915272626</v>
      </c>
      <c r="C24" s="1">
        <f t="shared" si="0"/>
        <v>0</v>
      </c>
    </row>
    <row r="25" spans="1:3" x14ac:dyDescent="0.25">
      <c r="A25" s="1">
        <v>22</v>
      </c>
      <c r="B25" s="1">
        <v>-0.10623631892951391</v>
      </c>
      <c r="C25" s="1">
        <f t="shared" si="0"/>
        <v>0</v>
      </c>
    </row>
    <row r="26" spans="1:3" x14ac:dyDescent="0.25">
      <c r="A26" s="1">
        <v>23</v>
      </c>
      <c r="B26" s="1">
        <v>-0.10497436079874012</v>
      </c>
      <c r="C26" s="1">
        <f t="shared" si="0"/>
        <v>0</v>
      </c>
    </row>
    <row r="27" spans="1:3" x14ac:dyDescent="0.25">
      <c r="A27" s="1">
        <v>24</v>
      </c>
      <c r="B27" s="1">
        <v>-0.10477276731046947</v>
      </c>
      <c r="C27" s="1">
        <f t="shared" si="0"/>
        <v>0</v>
      </c>
    </row>
    <row r="28" spans="1:3" x14ac:dyDescent="0.25">
      <c r="A28" s="1">
        <v>25</v>
      </c>
      <c r="B28" s="1">
        <v>-0.10364066354538437</v>
      </c>
      <c r="C28" s="1">
        <f t="shared" si="0"/>
        <v>0</v>
      </c>
    </row>
    <row r="29" spans="1:3" x14ac:dyDescent="0.25">
      <c r="A29" s="1">
        <v>26</v>
      </c>
      <c r="B29" s="1">
        <v>-0.10327475163543465</v>
      </c>
      <c r="C29" s="1">
        <f t="shared" si="0"/>
        <v>0</v>
      </c>
    </row>
    <row r="30" spans="1:3" x14ac:dyDescent="0.25">
      <c r="A30" s="1">
        <v>27</v>
      </c>
      <c r="B30" s="1">
        <v>-0.10285046346658611</v>
      </c>
      <c r="C30" s="1">
        <f t="shared" si="0"/>
        <v>0</v>
      </c>
    </row>
    <row r="31" spans="1:3" x14ac:dyDescent="0.25">
      <c r="A31" s="1">
        <v>28</v>
      </c>
      <c r="B31" s="1">
        <v>-0.10164424538793204</v>
      </c>
      <c r="C31" s="1">
        <f t="shared" si="0"/>
        <v>0</v>
      </c>
    </row>
    <row r="32" spans="1:3" x14ac:dyDescent="0.25">
      <c r="A32" s="1">
        <v>29</v>
      </c>
      <c r="B32" s="1">
        <v>-0.10029102232575005</v>
      </c>
      <c r="C32" s="1">
        <f t="shared" si="0"/>
        <v>0</v>
      </c>
    </row>
    <row r="33" spans="1:3" x14ac:dyDescent="0.25">
      <c r="A33" s="1">
        <v>30</v>
      </c>
      <c r="B33" s="1">
        <v>-9.9768361678772788E-2</v>
      </c>
      <c r="C33" s="1">
        <f t="shared" si="0"/>
        <v>0</v>
      </c>
    </row>
    <row r="34" spans="1:3" x14ac:dyDescent="0.25">
      <c r="A34" s="1">
        <v>31</v>
      </c>
      <c r="B34" s="1">
        <v>-9.9759733339116252E-2</v>
      </c>
      <c r="C34" s="1">
        <f t="shared" si="0"/>
        <v>0</v>
      </c>
    </row>
    <row r="35" spans="1:3" x14ac:dyDescent="0.25">
      <c r="A35" s="1">
        <v>32</v>
      </c>
      <c r="B35" s="1">
        <v>-9.9409978400103238E-2</v>
      </c>
      <c r="C35" s="1">
        <f t="shared" si="0"/>
        <v>0</v>
      </c>
    </row>
    <row r="36" spans="1:3" x14ac:dyDescent="0.25">
      <c r="A36" s="1">
        <v>33</v>
      </c>
      <c r="B36" s="1">
        <v>-9.9326601971772455E-2</v>
      </c>
      <c r="C36" s="1">
        <f t="shared" si="0"/>
        <v>0</v>
      </c>
    </row>
    <row r="37" spans="1:3" x14ac:dyDescent="0.25">
      <c r="A37" s="1">
        <v>34</v>
      </c>
      <c r="B37" s="1">
        <v>-9.9090073776020304E-2</v>
      </c>
      <c r="C37" s="1">
        <f t="shared" si="0"/>
        <v>0</v>
      </c>
    </row>
    <row r="38" spans="1:3" x14ac:dyDescent="0.25">
      <c r="A38" s="1">
        <v>35</v>
      </c>
      <c r="B38" s="1">
        <v>-9.6852073162798646E-2</v>
      </c>
      <c r="C38" s="1">
        <f t="shared" si="0"/>
        <v>0</v>
      </c>
    </row>
    <row r="39" spans="1:3" x14ac:dyDescent="0.25">
      <c r="A39" s="1">
        <v>36</v>
      </c>
      <c r="B39" s="1">
        <v>-9.6119954917124772E-2</v>
      </c>
      <c r="C39" s="1">
        <f t="shared" si="0"/>
        <v>0</v>
      </c>
    </row>
    <row r="40" spans="1:3" x14ac:dyDescent="0.25">
      <c r="A40" s="1">
        <v>37</v>
      </c>
      <c r="B40" s="1">
        <v>-9.5657105243949658E-2</v>
      </c>
      <c r="C40" s="1">
        <f t="shared" si="0"/>
        <v>0</v>
      </c>
    </row>
    <row r="41" spans="1:3" x14ac:dyDescent="0.25">
      <c r="A41" s="1">
        <v>38</v>
      </c>
      <c r="B41" s="1">
        <v>-9.5341922405555835E-2</v>
      </c>
      <c r="C41" s="1">
        <f t="shared" si="0"/>
        <v>0</v>
      </c>
    </row>
    <row r="42" spans="1:3" x14ac:dyDescent="0.25">
      <c r="A42" s="1">
        <v>39</v>
      </c>
      <c r="B42" s="1">
        <v>-9.3897296227073213E-2</v>
      </c>
      <c r="C42" s="1">
        <f t="shared" si="0"/>
        <v>0</v>
      </c>
    </row>
    <row r="43" spans="1:3" x14ac:dyDescent="0.25">
      <c r="A43" s="1">
        <v>40</v>
      </c>
      <c r="B43" s="1">
        <v>-9.1057765281386427E-2</v>
      </c>
      <c r="C43" s="1">
        <f t="shared" si="0"/>
        <v>0</v>
      </c>
    </row>
    <row r="44" spans="1:3" x14ac:dyDescent="0.25">
      <c r="A44" s="1">
        <v>41</v>
      </c>
      <c r="B44" s="1">
        <v>-9.08674158251217E-2</v>
      </c>
      <c r="C44" s="1">
        <f t="shared" si="0"/>
        <v>0</v>
      </c>
    </row>
    <row r="45" spans="1:3" x14ac:dyDescent="0.25">
      <c r="A45" s="1">
        <v>42</v>
      </c>
      <c r="B45" s="1">
        <v>-9.060488154431301E-2</v>
      </c>
      <c r="C45" s="1">
        <f t="shared" si="0"/>
        <v>0</v>
      </c>
    </row>
    <row r="46" spans="1:3" x14ac:dyDescent="0.25">
      <c r="A46" s="1">
        <v>43</v>
      </c>
      <c r="B46" s="1">
        <v>-8.9991256210000703E-2</v>
      </c>
      <c r="C46" s="1">
        <f t="shared" si="0"/>
        <v>0</v>
      </c>
    </row>
    <row r="47" spans="1:3" x14ac:dyDescent="0.25">
      <c r="A47" s="1">
        <v>44</v>
      </c>
      <c r="B47" s="1">
        <v>-8.9191126913586771E-2</v>
      </c>
      <c r="C47" s="1">
        <f t="shared" si="0"/>
        <v>0</v>
      </c>
    </row>
    <row r="48" spans="1:3" x14ac:dyDescent="0.25">
      <c r="A48" s="1">
        <v>45</v>
      </c>
      <c r="B48" s="1">
        <v>-8.7173232890060071E-2</v>
      </c>
      <c r="C48" s="1">
        <f t="shared" si="0"/>
        <v>0</v>
      </c>
    </row>
    <row r="49" spans="1:3" x14ac:dyDescent="0.25">
      <c r="A49" s="1">
        <v>46</v>
      </c>
      <c r="B49" s="1">
        <v>-8.7119645957320913E-2</v>
      </c>
      <c r="C49" s="1">
        <f t="shared" si="0"/>
        <v>0</v>
      </c>
    </row>
    <row r="50" spans="1:3" x14ac:dyDescent="0.25">
      <c r="A50" s="1">
        <v>47</v>
      </c>
      <c r="B50" s="1">
        <v>-8.6988338065598914E-2</v>
      </c>
      <c r="C50" s="1">
        <f t="shared" si="0"/>
        <v>0</v>
      </c>
    </row>
    <row r="51" spans="1:3" x14ac:dyDescent="0.25">
      <c r="A51" s="1">
        <v>48</v>
      </c>
      <c r="B51" s="1">
        <v>-8.6318848642876311E-2</v>
      </c>
      <c r="C51" s="1">
        <f t="shared" si="0"/>
        <v>0</v>
      </c>
    </row>
    <row r="52" spans="1:3" x14ac:dyDescent="0.25">
      <c r="A52" s="1">
        <v>49</v>
      </c>
      <c r="B52" s="1">
        <v>-8.5978441087731561E-2</v>
      </c>
      <c r="C52" s="1">
        <f t="shared" si="0"/>
        <v>0</v>
      </c>
    </row>
    <row r="53" spans="1:3" x14ac:dyDescent="0.25">
      <c r="A53" s="1">
        <v>50</v>
      </c>
      <c r="B53" s="1">
        <v>-8.5805838570877313E-2</v>
      </c>
      <c r="C53" s="1">
        <f t="shared" si="0"/>
        <v>0</v>
      </c>
    </row>
    <row r="54" spans="1:3" x14ac:dyDescent="0.25">
      <c r="A54" s="1">
        <v>51</v>
      </c>
      <c r="B54" s="1">
        <v>-8.5653344595187697E-2</v>
      </c>
      <c r="C54" s="1">
        <f t="shared" si="0"/>
        <v>0</v>
      </c>
    </row>
    <row r="55" spans="1:3" x14ac:dyDescent="0.25">
      <c r="A55" s="1">
        <v>52</v>
      </c>
      <c r="B55" s="1">
        <v>-8.4330351694692496E-2</v>
      </c>
      <c r="C55" s="1">
        <f t="shared" si="0"/>
        <v>0</v>
      </c>
    </row>
    <row r="56" spans="1:3" x14ac:dyDescent="0.25">
      <c r="A56" s="1">
        <v>53</v>
      </c>
      <c r="B56" s="1">
        <v>-8.4306400081943345E-2</v>
      </c>
      <c r="C56" s="1">
        <f t="shared" si="0"/>
        <v>0</v>
      </c>
    </row>
    <row r="57" spans="1:3" x14ac:dyDescent="0.25">
      <c r="A57" s="1">
        <v>54</v>
      </c>
      <c r="B57" s="1">
        <v>-8.3793783636175512E-2</v>
      </c>
      <c r="C57" s="1">
        <f t="shared" si="0"/>
        <v>0</v>
      </c>
    </row>
    <row r="58" spans="1:3" x14ac:dyDescent="0.25">
      <c r="A58" s="1">
        <v>55</v>
      </c>
      <c r="B58" s="1">
        <v>-8.3401932580096094E-2</v>
      </c>
      <c r="C58" s="1">
        <f t="shared" si="0"/>
        <v>0</v>
      </c>
    </row>
    <row r="59" spans="1:3" x14ac:dyDescent="0.25">
      <c r="A59" s="1">
        <v>56</v>
      </c>
      <c r="B59" s="1">
        <v>-8.2377544276526216E-2</v>
      </c>
      <c r="C59" s="1">
        <f t="shared" si="0"/>
        <v>0</v>
      </c>
    </row>
    <row r="60" spans="1:3" x14ac:dyDescent="0.25">
      <c r="A60" s="1">
        <v>57</v>
      </c>
      <c r="B60" s="1">
        <v>-8.2066455804185257E-2</v>
      </c>
      <c r="C60" s="1">
        <f t="shared" si="0"/>
        <v>0</v>
      </c>
    </row>
    <row r="61" spans="1:3" x14ac:dyDescent="0.25">
      <c r="A61" s="1">
        <v>58</v>
      </c>
      <c r="B61" s="1">
        <v>-8.1969298552429848E-2</v>
      </c>
      <c r="C61" s="1">
        <f t="shared" si="0"/>
        <v>0</v>
      </c>
    </row>
    <row r="62" spans="1:3" x14ac:dyDescent="0.25">
      <c r="A62" s="1">
        <v>59</v>
      </c>
      <c r="B62" s="1">
        <v>-8.1681432931958398E-2</v>
      </c>
      <c r="C62" s="1">
        <f t="shared" si="0"/>
        <v>0</v>
      </c>
    </row>
    <row r="63" spans="1:3" x14ac:dyDescent="0.25">
      <c r="A63" s="1">
        <v>60</v>
      </c>
      <c r="B63" s="1">
        <v>-8.1513321637234792E-2</v>
      </c>
      <c r="C63" s="1">
        <f t="shared" si="0"/>
        <v>0</v>
      </c>
    </row>
    <row r="64" spans="1:3" x14ac:dyDescent="0.25">
      <c r="A64" s="1">
        <v>61</v>
      </c>
      <c r="B64" s="1">
        <v>-7.9862287880637428E-2</v>
      </c>
      <c r="C64" s="1">
        <f t="shared" si="0"/>
        <v>0</v>
      </c>
    </row>
    <row r="65" spans="1:3" x14ac:dyDescent="0.25">
      <c r="A65" s="1">
        <v>62</v>
      </c>
      <c r="B65" s="1">
        <v>-7.8977776509926656E-2</v>
      </c>
      <c r="C65" s="1">
        <f t="shared" si="0"/>
        <v>0</v>
      </c>
    </row>
    <row r="66" spans="1:3" x14ac:dyDescent="0.25">
      <c r="A66" s="1">
        <v>63</v>
      </c>
      <c r="B66" s="1">
        <v>-7.8871771150013092E-2</v>
      </c>
      <c r="C66" s="1">
        <f t="shared" si="0"/>
        <v>0</v>
      </c>
    </row>
    <row r="67" spans="1:3" x14ac:dyDescent="0.25">
      <c r="A67" s="1">
        <v>64</v>
      </c>
      <c r="B67" s="1">
        <v>-7.8261753496233766E-2</v>
      </c>
      <c r="C67" s="1">
        <f t="shared" si="0"/>
        <v>0</v>
      </c>
    </row>
    <row r="68" spans="1:3" x14ac:dyDescent="0.25">
      <c r="A68" s="1">
        <v>65</v>
      </c>
      <c r="B68" s="1">
        <v>-7.8222796281860241E-2</v>
      </c>
      <c r="C68" s="1">
        <f t="shared" si="0"/>
        <v>0</v>
      </c>
    </row>
    <row r="69" spans="1:3" x14ac:dyDescent="0.25">
      <c r="A69" s="1">
        <v>66</v>
      </c>
      <c r="B69" s="1">
        <v>-7.7356320908556597E-2</v>
      </c>
      <c r="C69" s="1">
        <f t="shared" ref="C69:C132" si="1">IF(B69&gt;=$H$2,1,0)</f>
        <v>0</v>
      </c>
    </row>
    <row r="70" spans="1:3" x14ac:dyDescent="0.25">
      <c r="A70" s="1">
        <v>67</v>
      </c>
      <c r="B70" s="1">
        <v>-7.6810899184670767E-2</v>
      </c>
      <c r="C70" s="1">
        <f t="shared" si="1"/>
        <v>0</v>
      </c>
    </row>
    <row r="71" spans="1:3" x14ac:dyDescent="0.25">
      <c r="A71" s="1">
        <v>68</v>
      </c>
      <c r="B71" s="1">
        <v>-7.6409718569355967E-2</v>
      </c>
      <c r="C71" s="1">
        <f t="shared" si="1"/>
        <v>0</v>
      </c>
    </row>
    <row r="72" spans="1:3" x14ac:dyDescent="0.25">
      <c r="A72" s="1">
        <v>69</v>
      </c>
      <c r="B72" s="1">
        <v>-7.633953148190642E-2</v>
      </c>
      <c r="C72" s="1">
        <f t="shared" si="1"/>
        <v>0</v>
      </c>
    </row>
    <row r="73" spans="1:3" x14ac:dyDescent="0.25">
      <c r="A73" s="1">
        <v>70</v>
      </c>
      <c r="B73" s="1">
        <v>-7.5991331153889341E-2</v>
      </c>
      <c r="C73" s="1">
        <f t="shared" si="1"/>
        <v>0</v>
      </c>
    </row>
    <row r="74" spans="1:3" x14ac:dyDescent="0.25">
      <c r="A74" s="1">
        <v>71</v>
      </c>
      <c r="B74" s="1">
        <v>-7.4504986001440621E-2</v>
      </c>
      <c r="C74" s="1">
        <f t="shared" si="1"/>
        <v>0</v>
      </c>
    </row>
    <row r="75" spans="1:3" x14ac:dyDescent="0.25">
      <c r="A75" s="1">
        <v>72</v>
      </c>
      <c r="B75" s="1">
        <v>-7.4325829423066647E-2</v>
      </c>
      <c r="C75" s="1">
        <f t="shared" si="1"/>
        <v>0</v>
      </c>
    </row>
    <row r="76" spans="1:3" x14ac:dyDescent="0.25">
      <c r="A76" s="1">
        <v>73</v>
      </c>
      <c r="B76" s="1">
        <v>-7.3594674896128698E-2</v>
      </c>
      <c r="C76" s="1">
        <f t="shared" si="1"/>
        <v>0</v>
      </c>
    </row>
    <row r="77" spans="1:3" x14ac:dyDescent="0.25">
      <c r="A77" s="1">
        <v>74</v>
      </c>
      <c r="B77" s="1">
        <v>-7.3188219582910552E-2</v>
      </c>
      <c r="C77" s="1">
        <f t="shared" si="1"/>
        <v>0</v>
      </c>
    </row>
    <row r="78" spans="1:3" x14ac:dyDescent="0.25">
      <c r="A78" s="1">
        <v>75</v>
      </c>
      <c r="B78" s="1">
        <v>-7.2849281487112894E-2</v>
      </c>
      <c r="C78" s="1">
        <f t="shared" si="1"/>
        <v>0</v>
      </c>
    </row>
    <row r="79" spans="1:3" x14ac:dyDescent="0.25">
      <c r="A79" s="1">
        <v>76</v>
      </c>
      <c r="B79" s="1">
        <v>-7.2816541208636565E-2</v>
      </c>
      <c r="C79" s="1">
        <f t="shared" si="1"/>
        <v>0</v>
      </c>
    </row>
    <row r="80" spans="1:3" x14ac:dyDescent="0.25">
      <c r="A80" s="1">
        <v>77</v>
      </c>
      <c r="B80" s="1">
        <v>-7.2457728560127777E-2</v>
      </c>
      <c r="C80" s="1">
        <f t="shared" si="1"/>
        <v>0</v>
      </c>
    </row>
    <row r="81" spans="1:3" x14ac:dyDescent="0.25">
      <c r="A81" s="1">
        <v>78</v>
      </c>
      <c r="B81" s="1">
        <v>-7.2406846769921707E-2</v>
      </c>
      <c r="C81" s="1">
        <f t="shared" si="1"/>
        <v>0</v>
      </c>
    </row>
    <row r="82" spans="1:3" x14ac:dyDescent="0.25">
      <c r="A82" s="1">
        <v>79</v>
      </c>
      <c r="B82" s="1">
        <v>-7.2028303451034947E-2</v>
      </c>
      <c r="C82" s="1">
        <f t="shared" si="1"/>
        <v>0</v>
      </c>
    </row>
    <row r="83" spans="1:3" x14ac:dyDescent="0.25">
      <c r="A83" s="1">
        <v>80</v>
      </c>
      <c r="B83" s="1">
        <v>-7.1858656711781599E-2</v>
      </c>
      <c r="C83" s="1">
        <f t="shared" si="1"/>
        <v>0</v>
      </c>
    </row>
    <row r="84" spans="1:3" x14ac:dyDescent="0.25">
      <c r="A84" s="1">
        <v>81</v>
      </c>
      <c r="B84" s="1">
        <v>-7.0369537522724901E-2</v>
      </c>
      <c r="C84" s="1">
        <f t="shared" si="1"/>
        <v>0</v>
      </c>
    </row>
    <row r="85" spans="1:3" x14ac:dyDescent="0.25">
      <c r="A85" s="1">
        <v>82</v>
      </c>
      <c r="B85" s="1">
        <v>-7.0283173346858963E-2</v>
      </c>
      <c r="C85" s="1">
        <f t="shared" si="1"/>
        <v>0</v>
      </c>
    </row>
    <row r="86" spans="1:3" x14ac:dyDescent="0.25">
      <c r="A86" s="1">
        <v>83</v>
      </c>
      <c r="B86" s="1">
        <v>-7.0272325060890761E-2</v>
      </c>
      <c r="C86" s="1">
        <f t="shared" si="1"/>
        <v>0</v>
      </c>
    </row>
    <row r="87" spans="1:3" x14ac:dyDescent="0.25">
      <c r="A87" s="1">
        <v>84</v>
      </c>
      <c r="B87" s="1">
        <v>-7.0127422159480979E-2</v>
      </c>
      <c r="C87" s="1">
        <f t="shared" si="1"/>
        <v>0</v>
      </c>
    </row>
    <row r="88" spans="1:3" x14ac:dyDescent="0.25">
      <c r="A88" s="1">
        <v>85</v>
      </c>
      <c r="B88" s="1">
        <v>-6.9511152504682983E-2</v>
      </c>
      <c r="C88" s="1">
        <f t="shared" si="1"/>
        <v>0</v>
      </c>
    </row>
    <row r="89" spans="1:3" x14ac:dyDescent="0.25">
      <c r="A89" s="1">
        <v>86</v>
      </c>
      <c r="B89" s="1">
        <v>-6.9251626348216355E-2</v>
      </c>
      <c r="C89" s="1">
        <f t="shared" si="1"/>
        <v>0</v>
      </c>
    </row>
    <row r="90" spans="1:3" x14ac:dyDescent="0.25">
      <c r="A90" s="1">
        <v>87</v>
      </c>
      <c r="B90" s="1">
        <v>-6.8701671633441208E-2</v>
      </c>
      <c r="C90" s="1">
        <f t="shared" si="1"/>
        <v>0</v>
      </c>
    </row>
    <row r="91" spans="1:3" x14ac:dyDescent="0.25">
      <c r="A91" s="1">
        <v>88</v>
      </c>
      <c r="B91" s="1">
        <v>-6.813266384297334E-2</v>
      </c>
      <c r="C91" s="1">
        <f t="shared" si="1"/>
        <v>0</v>
      </c>
    </row>
    <row r="92" spans="1:3" x14ac:dyDescent="0.25">
      <c r="A92" s="1">
        <v>89</v>
      </c>
      <c r="B92" s="1">
        <v>-6.800906711917909E-2</v>
      </c>
      <c r="C92" s="1">
        <f t="shared" si="1"/>
        <v>0</v>
      </c>
    </row>
    <row r="93" spans="1:3" x14ac:dyDescent="0.25">
      <c r="A93" s="1">
        <v>90</v>
      </c>
      <c r="B93" s="1">
        <v>-6.7941346793079838E-2</v>
      </c>
      <c r="C93" s="1">
        <f t="shared" si="1"/>
        <v>0</v>
      </c>
    </row>
    <row r="94" spans="1:3" x14ac:dyDescent="0.25">
      <c r="A94" s="1">
        <v>91</v>
      </c>
      <c r="B94" s="1">
        <v>-6.762074872254642E-2</v>
      </c>
      <c r="C94" s="1">
        <f t="shared" si="1"/>
        <v>0</v>
      </c>
    </row>
    <row r="95" spans="1:3" x14ac:dyDescent="0.25">
      <c r="A95" s="1">
        <v>92</v>
      </c>
      <c r="B95" s="1">
        <v>-6.7464086141059809E-2</v>
      </c>
      <c r="C95" s="1">
        <f t="shared" si="1"/>
        <v>0</v>
      </c>
    </row>
    <row r="96" spans="1:3" x14ac:dyDescent="0.25">
      <c r="A96" s="1">
        <v>93</v>
      </c>
      <c r="B96" s="1">
        <v>-6.7334082683663254E-2</v>
      </c>
      <c r="C96" s="1">
        <f t="shared" si="1"/>
        <v>0</v>
      </c>
    </row>
    <row r="97" spans="1:3" x14ac:dyDescent="0.25">
      <c r="A97" s="1">
        <v>94</v>
      </c>
      <c r="B97" s="1">
        <v>-6.6882701489587859E-2</v>
      </c>
      <c r="C97" s="1">
        <f t="shared" si="1"/>
        <v>0</v>
      </c>
    </row>
    <row r="98" spans="1:3" x14ac:dyDescent="0.25">
      <c r="A98" s="1">
        <v>95</v>
      </c>
      <c r="B98" s="1">
        <v>-6.6854771171781291E-2</v>
      </c>
      <c r="C98" s="1">
        <f t="shared" si="1"/>
        <v>0</v>
      </c>
    </row>
    <row r="99" spans="1:3" x14ac:dyDescent="0.25">
      <c r="A99" s="1">
        <v>96</v>
      </c>
      <c r="B99" s="1">
        <v>-6.6783692283631346E-2</v>
      </c>
      <c r="C99" s="1">
        <f t="shared" si="1"/>
        <v>0</v>
      </c>
    </row>
    <row r="100" spans="1:3" x14ac:dyDescent="0.25">
      <c r="A100" s="1">
        <v>97</v>
      </c>
      <c r="B100" s="1">
        <v>-6.5796761435554352E-2</v>
      </c>
      <c r="C100" s="1">
        <f t="shared" si="1"/>
        <v>0</v>
      </c>
    </row>
    <row r="101" spans="1:3" x14ac:dyDescent="0.25">
      <c r="A101" s="1">
        <v>98</v>
      </c>
      <c r="B101" s="1">
        <v>-6.5253434331690841E-2</v>
      </c>
      <c r="C101" s="1">
        <f t="shared" si="1"/>
        <v>0</v>
      </c>
    </row>
    <row r="102" spans="1:3" x14ac:dyDescent="0.25">
      <c r="A102" s="1">
        <v>99</v>
      </c>
      <c r="B102" s="1">
        <v>-6.4951496436161715E-2</v>
      </c>
      <c r="C102" s="1">
        <f t="shared" si="1"/>
        <v>0</v>
      </c>
    </row>
    <row r="103" spans="1:3" x14ac:dyDescent="0.25">
      <c r="A103" s="1">
        <v>100</v>
      </c>
      <c r="B103" s="1">
        <v>-6.4751992506192124E-2</v>
      </c>
      <c r="C103" s="1">
        <f t="shared" si="1"/>
        <v>0</v>
      </c>
    </row>
    <row r="104" spans="1:3" x14ac:dyDescent="0.25">
      <c r="A104" s="1">
        <v>101</v>
      </c>
      <c r="B104" s="1">
        <v>-6.4533591215526709E-2</v>
      </c>
      <c r="C104" s="1">
        <f t="shared" si="1"/>
        <v>0</v>
      </c>
    </row>
    <row r="105" spans="1:3" x14ac:dyDescent="0.25">
      <c r="A105" s="1">
        <v>102</v>
      </c>
      <c r="B105" s="1">
        <v>-6.4425368490166335E-2</v>
      </c>
      <c r="C105" s="1">
        <f t="shared" si="1"/>
        <v>0</v>
      </c>
    </row>
    <row r="106" spans="1:3" x14ac:dyDescent="0.25">
      <c r="A106" s="1">
        <v>103</v>
      </c>
      <c r="B106" s="1">
        <v>-6.3711310950214095E-2</v>
      </c>
      <c r="C106" s="1">
        <f t="shared" si="1"/>
        <v>0</v>
      </c>
    </row>
    <row r="107" spans="1:3" x14ac:dyDescent="0.25">
      <c r="A107" s="1">
        <v>104</v>
      </c>
      <c r="B107" s="1">
        <v>-6.3436035665914492E-2</v>
      </c>
      <c r="C107" s="1">
        <f t="shared" si="1"/>
        <v>0</v>
      </c>
    </row>
    <row r="108" spans="1:3" x14ac:dyDescent="0.25">
      <c r="A108" s="1">
        <v>105</v>
      </c>
      <c r="B108" s="1">
        <v>-6.284859002949883E-2</v>
      </c>
      <c r="C108" s="1">
        <f t="shared" si="1"/>
        <v>0</v>
      </c>
    </row>
    <row r="109" spans="1:3" x14ac:dyDescent="0.25">
      <c r="A109" s="1">
        <v>106</v>
      </c>
      <c r="B109" s="1">
        <v>-6.1984388802410528E-2</v>
      </c>
      <c r="C109" s="1">
        <f t="shared" si="1"/>
        <v>0</v>
      </c>
    </row>
    <row r="110" spans="1:3" x14ac:dyDescent="0.25">
      <c r="A110" s="1">
        <v>107</v>
      </c>
      <c r="B110" s="1">
        <v>-6.193446346495346E-2</v>
      </c>
      <c r="C110" s="1">
        <f t="shared" si="1"/>
        <v>0</v>
      </c>
    </row>
    <row r="111" spans="1:3" x14ac:dyDescent="0.25">
      <c r="A111" s="1">
        <v>108</v>
      </c>
      <c r="B111" s="1">
        <v>-6.1682734049544941E-2</v>
      </c>
      <c r="C111" s="1">
        <f t="shared" si="1"/>
        <v>0</v>
      </c>
    </row>
    <row r="112" spans="1:3" x14ac:dyDescent="0.25">
      <c r="A112" s="1">
        <v>109</v>
      </c>
      <c r="B112" s="1">
        <v>-6.1475619757170641E-2</v>
      </c>
      <c r="C112" s="1">
        <f t="shared" si="1"/>
        <v>0</v>
      </c>
    </row>
    <row r="113" spans="1:3" x14ac:dyDescent="0.25">
      <c r="A113" s="1">
        <v>110</v>
      </c>
      <c r="B113" s="1">
        <v>-6.1381084044437095E-2</v>
      </c>
      <c r="C113" s="1">
        <f t="shared" si="1"/>
        <v>0</v>
      </c>
    </row>
    <row r="114" spans="1:3" x14ac:dyDescent="0.25">
      <c r="A114" s="1">
        <v>111</v>
      </c>
      <c r="B114" s="1">
        <v>-6.1126367211779442E-2</v>
      </c>
      <c r="C114" s="1">
        <f t="shared" si="1"/>
        <v>0</v>
      </c>
    </row>
    <row r="115" spans="1:3" x14ac:dyDescent="0.25">
      <c r="A115" s="1">
        <v>112</v>
      </c>
      <c r="B115" s="1">
        <v>-6.1002203932793986E-2</v>
      </c>
      <c r="C115" s="1">
        <f t="shared" si="1"/>
        <v>0</v>
      </c>
    </row>
    <row r="116" spans="1:3" x14ac:dyDescent="0.25">
      <c r="A116" s="1">
        <v>113</v>
      </c>
      <c r="B116" s="1">
        <v>-6.089513412698766E-2</v>
      </c>
      <c r="C116" s="1">
        <f t="shared" si="1"/>
        <v>0</v>
      </c>
    </row>
    <row r="117" spans="1:3" x14ac:dyDescent="0.25">
      <c r="A117" s="1">
        <v>114</v>
      </c>
      <c r="B117" s="1">
        <v>-6.089088387686159E-2</v>
      </c>
      <c r="C117" s="1">
        <f t="shared" si="1"/>
        <v>0</v>
      </c>
    </row>
    <row r="118" spans="1:3" x14ac:dyDescent="0.25">
      <c r="A118" s="1">
        <v>115</v>
      </c>
      <c r="B118" s="1">
        <v>-6.072093977531523E-2</v>
      </c>
      <c r="C118" s="1">
        <f t="shared" si="1"/>
        <v>0</v>
      </c>
    </row>
    <row r="119" spans="1:3" x14ac:dyDescent="0.25">
      <c r="A119" s="1">
        <v>116</v>
      </c>
      <c r="B119" s="1">
        <v>-6.040661650357837E-2</v>
      </c>
      <c r="C119" s="1">
        <f t="shared" si="1"/>
        <v>0</v>
      </c>
    </row>
    <row r="120" spans="1:3" x14ac:dyDescent="0.25">
      <c r="A120" s="1">
        <v>117</v>
      </c>
      <c r="B120" s="1">
        <v>-6.0208480465401948E-2</v>
      </c>
      <c r="C120" s="1">
        <f t="shared" si="1"/>
        <v>0</v>
      </c>
    </row>
    <row r="121" spans="1:3" x14ac:dyDescent="0.25">
      <c r="A121" s="1">
        <v>118</v>
      </c>
      <c r="B121" s="1">
        <v>-6.0142286011384272E-2</v>
      </c>
      <c r="C121" s="1">
        <f t="shared" si="1"/>
        <v>0</v>
      </c>
    </row>
    <row r="122" spans="1:3" x14ac:dyDescent="0.25">
      <c r="A122" s="1">
        <v>119</v>
      </c>
      <c r="B122" s="1">
        <v>-5.929924269771103E-2</v>
      </c>
      <c r="C122" s="1">
        <f t="shared" si="1"/>
        <v>0</v>
      </c>
    </row>
    <row r="123" spans="1:3" x14ac:dyDescent="0.25">
      <c r="A123" s="1">
        <v>120</v>
      </c>
      <c r="B123" s="1">
        <v>-5.8210657453350301E-2</v>
      </c>
      <c r="C123" s="1">
        <f t="shared" si="1"/>
        <v>0</v>
      </c>
    </row>
    <row r="124" spans="1:3" x14ac:dyDescent="0.25">
      <c r="A124" s="1">
        <v>121</v>
      </c>
      <c r="B124" s="1">
        <v>-5.8208948860131393E-2</v>
      </c>
      <c r="C124" s="1">
        <f t="shared" si="1"/>
        <v>0</v>
      </c>
    </row>
    <row r="125" spans="1:3" x14ac:dyDescent="0.25">
      <c r="A125" s="1">
        <v>122</v>
      </c>
      <c r="B125" s="1">
        <v>-5.7836555378923293E-2</v>
      </c>
      <c r="C125" s="1">
        <f t="shared" si="1"/>
        <v>0</v>
      </c>
    </row>
    <row r="126" spans="1:3" x14ac:dyDescent="0.25">
      <c r="A126" s="1">
        <v>123</v>
      </c>
      <c r="B126" s="1">
        <v>-5.7480006891475366E-2</v>
      </c>
      <c r="C126" s="1">
        <f t="shared" si="1"/>
        <v>0</v>
      </c>
    </row>
    <row r="127" spans="1:3" x14ac:dyDescent="0.25">
      <c r="A127" s="1">
        <v>124</v>
      </c>
      <c r="B127" s="1">
        <v>-5.7469770278287147E-2</v>
      </c>
      <c r="C127" s="1">
        <f t="shared" si="1"/>
        <v>0</v>
      </c>
    </row>
    <row r="128" spans="1:3" x14ac:dyDescent="0.25">
      <c r="A128" s="1">
        <v>125</v>
      </c>
      <c r="B128" s="1">
        <v>-5.7311484900150145E-2</v>
      </c>
      <c r="C128" s="1">
        <f t="shared" si="1"/>
        <v>0</v>
      </c>
    </row>
    <row r="129" spans="1:3" x14ac:dyDescent="0.25">
      <c r="A129" s="1">
        <v>126</v>
      </c>
      <c r="B129" s="1">
        <v>-5.7240612592397433E-2</v>
      </c>
      <c r="C129" s="1">
        <f t="shared" si="1"/>
        <v>0</v>
      </c>
    </row>
    <row r="130" spans="1:3" x14ac:dyDescent="0.25">
      <c r="A130" s="1">
        <v>127</v>
      </c>
      <c r="B130" s="1">
        <v>-5.7081827193871337E-2</v>
      </c>
      <c r="C130" s="1">
        <f t="shared" si="1"/>
        <v>0</v>
      </c>
    </row>
    <row r="131" spans="1:3" x14ac:dyDescent="0.25">
      <c r="A131" s="1">
        <v>128</v>
      </c>
      <c r="B131" s="1">
        <v>-5.7077037141391784E-2</v>
      </c>
      <c r="C131" s="1">
        <f t="shared" si="1"/>
        <v>0</v>
      </c>
    </row>
    <row r="132" spans="1:3" x14ac:dyDescent="0.25">
      <c r="A132" s="1">
        <v>129</v>
      </c>
      <c r="B132" s="1">
        <v>-5.701899891840867E-2</v>
      </c>
      <c r="C132" s="1">
        <f t="shared" si="1"/>
        <v>0</v>
      </c>
    </row>
    <row r="133" spans="1:3" x14ac:dyDescent="0.25">
      <c r="A133" s="1">
        <v>130</v>
      </c>
      <c r="B133" s="1">
        <v>-5.6967695961839482E-2</v>
      </c>
      <c r="C133" s="1">
        <f t="shared" ref="C133:C196" si="2">IF(B133&gt;=$H$2,1,0)</f>
        <v>0</v>
      </c>
    </row>
    <row r="134" spans="1:3" x14ac:dyDescent="0.25">
      <c r="A134" s="1">
        <v>131</v>
      </c>
      <c r="B134" s="1">
        <v>-5.6885199448718726E-2</v>
      </c>
      <c r="C134" s="1">
        <f t="shared" si="2"/>
        <v>0</v>
      </c>
    </row>
    <row r="135" spans="1:3" x14ac:dyDescent="0.25">
      <c r="A135" s="1">
        <v>132</v>
      </c>
      <c r="B135" s="1">
        <v>-5.6846961603250534E-2</v>
      </c>
      <c r="C135" s="1">
        <f t="shared" si="2"/>
        <v>0</v>
      </c>
    </row>
    <row r="136" spans="1:3" x14ac:dyDescent="0.25">
      <c r="A136" s="1">
        <v>133</v>
      </c>
      <c r="B136" s="1">
        <v>-5.6585466307633503E-2</v>
      </c>
      <c r="C136" s="1">
        <f t="shared" si="2"/>
        <v>0</v>
      </c>
    </row>
    <row r="137" spans="1:3" x14ac:dyDescent="0.25">
      <c r="A137" s="1">
        <v>134</v>
      </c>
      <c r="B137" s="1">
        <v>-5.6333215929229574E-2</v>
      </c>
      <c r="C137" s="1">
        <f t="shared" si="2"/>
        <v>1</v>
      </c>
    </row>
    <row r="138" spans="1:3" x14ac:dyDescent="0.25">
      <c r="A138" s="1">
        <v>135</v>
      </c>
      <c r="B138" s="1">
        <v>-5.6321557698419067E-2</v>
      </c>
      <c r="C138" s="1">
        <f t="shared" si="2"/>
        <v>1</v>
      </c>
    </row>
    <row r="139" spans="1:3" x14ac:dyDescent="0.25">
      <c r="A139" s="1">
        <v>136</v>
      </c>
      <c r="B139" s="1">
        <v>-5.6287750678408521E-2</v>
      </c>
      <c r="C139" s="1">
        <f t="shared" si="2"/>
        <v>1</v>
      </c>
    </row>
    <row r="140" spans="1:3" x14ac:dyDescent="0.25">
      <c r="A140" s="1">
        <v>137</v>
      </c>
      <c r="B140" s="1">
        <v>-5.610172399319735E-2</v>
      </c>
      <c r="C140" s="1">
        <f t="shared" si="2"/>
        <v>1</v>
      </c>
    </row>
    <row r="141" spans="1:3" x14ac:dyDescent="0.25">
      <c r="A141" s="1">
        <v>138</v>
      </c>
      <c r="B141" s="1">
        <v>-5.5734662869151297E-2</v>
      </c>
      <c r="C141" s="1">
        <f t="shared" si="2"/>
        <v>1</v>
      </c>
    </row>
    <row r="142" spans="1:3" x14ac:dyDescent="0.25">
      <c r="A142" s="1">
        <v>139</v>
      </c>
      <c r="B142" s="1">
        <v>-5.5430773171403658E-2</v>
      </c>
      <c r="C142" s="1">
        <f t="shared" si="2"/>
        <v>1</v>
      </c>
    </row>
    <row r="143" spans="1:3" x14ac:dyDescent="0.25">
      <c r="A143" s="1">
        <v>140</v>
      </c>
      <c r="B143" s="1">
        <v>-5.5415648859579836E-2</v>
      </c>
      <c r="C143" s="1">
        <f t="shared" si="2"/>
        <v>1</v>
      </c>
    </row>
    <row r="144" spans="1:3" x14ac:dyDescent="0.25">
      <c r="A144" s="1">
        <v>141</v>
      </c>
      <c r="B144" s="1">
        <v>-5.5391867279601215E-2</v>
      </c>
      <c r="C144" s="1">
        <f t="shared" si="2"/>
        <v>1</v>
      </c>
    </row>
    <row r="145" spans="1:3" x14ac:dyDescent="0.25">
      <c r="A145" s="1">
        <v>142</v>
      </c>
      <c r="B145" s="1">
        <v>-5.5034731710061457E-2</v>
      </c>
      <c r="C145" s="1">
        <f t="shared" si="2"/>
        <v>1</v>
      </c>
    </row>
    <row r="146" spans="1:3" x14ac:dyDescent="0.25">
      <c r="A146" s="1">
        <v>143</v>
      </c>
      <c r="B146" s="1">
        <v>-5.4963708551761581E-2</v>
      </c>
      <c r="C146" s="1">
        <f t="shared" si="2"/>
        <v>1</v>
      </c>
    </row>
    <row r="147" spans="1:3" x14ac:dyDescent="0.25">
      <c r="A147" s="1">
        <v>144</v>
      </c>
      <c r="B147" s="1">
        <v>-5.4849966837999364E-2</v>
      </c>
      <c r="C147" s="1">
        <f t="shared" si="2"/>
        <v>1</v>
      </c>
    </row>
    <row r="148" spans="1:3" x14ac:dyDescent="0.25">
      <c r="A148" s="1">
        <v>145</v>
      </c>
      <c r="B148" s="1">
        <v>-5.4376331468456218E-2</v>
      </c>
      <c r="C148" s="1">
        <f t="shared" si="2"/>
        <v>1</v>
      </c>
    </row>
    <row r="149" spans="1:3" x14ac:dyDescent="0.25">
      <c r="A149" s="1">
        <v>146</v>
      </c>
      <c r="B149" s="1">
        <v>-5.3497788789948597E-2</v>
      </c>
      <c r="C149" s="1">
        <f t="shared" si="2"/>
        <v>1</v>
      </c>
    </row>
    <row r="150" spans="1:3" x14ac:dyDescent="0.25">
      <c r="A150" s="1">
        <v>147</v>
      </c>
      <c r="B150" s="1">
        <v>-5.3167568232648232E-2</v>
      </c>
      <c r="C150" s="1">
        <f t="shared" si="2"/>
        <v>1</v>
      </c>
    </row>
    <row r="151" spans="1:3" x14ac:dyDescent="0.25">
      <c r="A151" s="1">
        <v>148</v>
      </c>
      <c r="B151" s="1">
        <v>-5.3056601971645634E-2</v>
      </c>
      <c r="C151" s="1">
        <f t="shared" si="2"/>
        <v>1</v>
      </c>
    </row>
    <row r="152" spans="1:3" x14ac:dyDescent="0.25">
      <c r="A152" s="1">
        <v>149</v>
      </c>
      <c r="B152" s="1">
        <v>-5.2976086362437336E-2</v>
      </c>
      <c r="C152" s="1">
        <f t="shared" si="2"/>
        <v>1</v>
      </c>
    </row>
    <row r="153" spans="1:3" x14ac:dyDescent="0.25">
      <c r="A153" s="1">
        <v>150</v>
      </c>
      <c r="B153" s="1">
        <v>-5.2759627086480965E-2</v>
      </c>
      <c r="C153" s="1">
        <f t="shared" si="2"/>
        <v>1</v>
      </c>
    </row>
    <row r="154" spans="1:3" x14ac:dyDescent="0.25">
      <c r="A154" s="1">
        <v>151</v>
      </c>
      <c r="B154" s="1">
        <v>-5.2607218388867949E-2</v>
      </c>
      <c r="C154" s="1">
        <f t="shared" si="2"/>
        <v>1</v>
      </c>
    </row>
    <row r="155" spans="1:3" x14ac:dyDescent="0.25">
      <c r="A155" s="1">
        <v>152</v>
      </c>
      <c r="B155" s="1">
        <v>-5.242039486357486E-2</v>
      </c>
      <c r="C155" s="1">
        <f t="shared" si="2"/>
        <v>1</v>
      </c>
    </row>
    <row r="156" spans="1:3" x14ac:dyDescent="0.25">
      <c r="A156" s="1">
        <v>153</v>
      </c>
      <c r="B156" s="1">
        <v>-5.2317381691128872E-2</v>
      </c>
      <c r="C156" s="1">
        <f t="shared" si="2"/>
        <v>1</v>
      </c>
    </row>
    <row r="157" spans="1:3" x14ac:dyDescent="0.25">
      <c r="A157" s="1">
        <v>154</v>
      </c>
      <c r="B157" s="1">
        <v>-5.2253466144757343E-2</v>
      </c>
      <c r="C157" s="1">
        <f t="shared" si="2"/>
        <v>1</v>
      </c>
    </row>
    <row r="158" spans="1:3" x14ac:dyDescent="0.25">
      <c r="A158" s="1">
        <v>155</v>
      </c>
      <c r="B158" s="1">
        <v>-5.2250541699909725E-2</v>
      </c>
      <c r="C158" s="1">
        <f t="shared" si="2"/>
        <v>1</v>
      </c>
    </row>
    <row r="159" spans="1:3" x14ac:dyDescent="0.25">
      <c r="A159" s="1">
        <v>156</v>
      </c>
      <c r="B159" s="1">
        <v>-5.2146620168077362E-2</v>
      </c>
      <c r="C159" s="1">
        <f t="shared" si="2"/>
        <v>1</v>
      </c>
    </row>
    <row r="160" spans="1:3" x14ac:dyDescent="0.25">
      <c r="A160" s="1">
        <v>157</v>
      </c>
      <c r="B160" s="1">
        <v>-5.1755475399116069E-2</v>
      </c>
      <c r="C160" s="1">
        <f t="shared" si="2"/>
        <v>1</v>
      </c>
    </row>
    <row r="161" spans="1:3" x14ac:dyDescent="0.25">
      <c r="A161" s="1">
        <v>158</v>
      </c>
      <c r="B161" s="1">
        <v>-5.1651309908028686E-2</v>
      </c>
      <c r="C161" s="1">
        <f t="shared" si="2"/>
        <v>1</v>
      </c>
    </row>
    <row r="162" spans="1:3" x14ac:dyDescent="0.25">
      <c r="A162" s="1">
        <v>159</v>
      </c>
      <c r="B162" s="1">
        <v>-5.1546438807496653E-2</v>
      </c>
      <c r="C162" s="1">
        <f t="shared" si="2"/>
        <v>1</v>
      </c>
    </row>
    <row r="163" spans="1:3" x14ac:dyDescent="0.25">
      <c r="A163" s="1">
        <v>160</v>
      </c>
      <c r="B163" s="1">
        <v>-5.1165832818720336E-2</v>
      </c>
      <c r="C163" s="1">
        <f t="shared" si="2"/>
        <v>1</v>
      </c>
    </row>
    <row r="164" spans="1:3" x14ac:dyDescent="0.25">
      <c r="A164" s="1">
        <v>161</v>
      </c>
      <c r="B164" s="1">
        <v>-5.0402321023659713E-2</v>
      </c>
      <c r="C164" s="1">
        <f t="shared" si="2"/>
        <v>1</v>
      </c>
    </row>
    <row r="165" spans="1:3" x14ac:dyDescent="0.25">
      <c r="A165" s="1">
        <v>162</v>
      </c>
      <c r="B165" s="1">
        <v>-5.0399981904776681E-2</v>
      </c>
      <c r="C165" s="1">
        <f t="shared" si="2"/>
        <v>1</v>
      </c>
    </row>
    <row r="166" spans="1:3" x14ac:dyDescent="0.25">
      <c r="A166" s="1">
        <v>163</v>
      </c>
      <c r="B166" s="1">
        <v>-5.0209153444327193E-2</v>
      </c>
      <c r="C166" s="1">
        <f t="shared" si="2"/>
        <v>1</v>
      </c>
    </row>
    <row r="167" spans="1:3" x14ac:dyDescent="0.25">
      <c r="A167" s="1">
        <v>164</v>
      </c>
      <c r="B167" s="1">
        <v>-5.0035304838354389E-2</v>
      </c>
      <c r="C167" s="1">
        <f t="shared" si="2"/>
        <v>1</v>
      </c>
    </row>
    <row r="168" spans="1:3" x14ac:dyDescent="0.25">
      <c r="A168" s="1">
        <v>165</v>
      </c>
      <c r="B168" s="1">
        <v>-5.0034540335228694E-2</v>
      </c>
      <c r="C168" s="1">
        <f t="shared" si="2"/>
        <v>1</v>
      </c>
    </row>
    <row r="169" spans="1:3" x14ac:dyDescent="0.25">
      <c r="A169" s="1">
        <v>166</v>
      </c>
      <c r="B169" s="1">
        <v>-4.9980876617566228E-2</v>
      </c>
      <c r="C169" s="1">
        <f t="shared" si="2"/>
        <v>1</v>
      </c>
    </row>
    <row r="170" spans="1:3" x14ac:dyDescent="0.25">
      <c r="A170" s="1">
        <v>167</v>
      </c>
      <c r="B170" s="1">
        <v>-4.9729625525023913E-2</v>
      </c>
      <c r="C170" s="1">
        <f t="shared" si="2"/>
        <v>1</v>
      </c>
    </row>
    <row r="171" spans="1:3" x14ac:dyDescent="0.25">
      <c r="A171" s="1">
        <v>168</v>
      </c>
      <c r="B171" s="1">
        <v>-4.9577859550625103E-2</v>
      </c>
      <c r="C171" s="1">
        <f t="shared" si="2"/>
        <v>1</v>
      </c>
    </row>
    <row r="172" spans="1:3" x14ac:dyDescent="0.25">
      <c r="A172" s="1">
        <v>169</v>
      </c>
      <c r="B172" s="1">
        <v>-4.9132043265541547E-2</v>
      </c>
      <c r="C172" s="1">
        <f t="shared" si="2"/>
        <v>1</v>
      </c>
    </row>
    <row r="173" spans="1:3" x14ac:dyDescent="0.25">
      <c r="A173" s="1">
        <v>170</v>
      </c>
      <c r="B173" s="1">
        <v>-4.8880376555634264E-2</v>
      </c>
      <c r="C173" s="1">
        <f t="shared" si="2"/>
        <v>1</v>
      </c>
    </row>
    <row r="174" spans="1:3" x14ac:dyDescent="0.25">
      <c r="A174" s="1">
        <v>171</v>
      </c>
      <c r="B174" s="1">
        <v>-4.8442568284181142E-2</v>
      </c>
      <c r="C174" s="1">
        <f t="shared" si="2"/>
        <v>1</v>
      </c>
    </row>
    <row r="175" spans="1:3" x14ac:dyDescent="0.25">
      <c r="A175" s="1">
        <v>172</v>
      </c>
      <c r="B175" s="1">
        <v>-4.8165643510791334E-2</v>
      </c>
      <c r="C175" s="1">
        <f t="shared" si="2"/>
        <v>1</v>
      </c>
    </row>
    <row r="176" spans="1:3" x14ac:dyDescent="0.25">
      <c r="A176" s="1">
        <v>173</v>
      </c>
      <c r="B176" s="1">
        <v>-4.8143116166143862E-2</v>
      </c>
      <c r="C176" s="1">
        <f t="shared" si="2"/>
        <v>1</v>
      </c>
    </row>
    <row r="177" spans="1:3" x14ac:dyDescent="0.25">
      <c r="A177" s="1">
        <v>174</v>
      </c>
      <c r="B177" s="1">
        <v>-4.7852193959081912E-2</v>
      </c>
      <c r="C177" s="1">
        <f t="shared" si="2"/>
        <v>1</v>
      </c>
    </row>
    <row r="178" spans="1:3" x14ac:dyDescent="0.25">
      <c r="A178" s="1">
        <v>175</v>
      </c>
      <c r="B178" s="1">
        <v>-4.75840647369421E-2</v>
      </c>
      <c r="C178" s="1">
        <f t="shared" si="2"/>
        <v>1</v>
      </c>
    </row>
    <row r="179" spans="1:3" x14ac:dyDescent="0.25">
      <c r="A179" s="1">
        <v>176</v>
      </c>
      <c r="B179" s="1">
        <v>-4.7579298585074703E-2</v>
      </c>
      <c r="C179" s="1">
        <f t="shared" si="2"/>
        <v>1</v>
      </c>
    </row>
    <row r="180" spans="1:3" x14ac:dyDescent="0.25">
      <c r="A180" s="1">
        <v>177</v>
      </c>
      <c r="B180" s="1">
        <v>-4.7556094256068437E-2</v>
      </c>
      <c r="C180" s="1">
        <f t="shared" si="2"/>
        <v>1</v>
      </c>
    </row>
    <row r="181" spans="1:3" x14ac:dyDescent="0.25">
      <c r="A181" s="1">
        <v>178</v>
      </c>
      <c r="B181" s="1">
        <v>-4.7442715446738504E-2</v>
      </c>
      <c r="C181" s="1">
        <f t="shared" si="2"/>
        <v>1</v>
      </c>
    </row>
    <row r="182" spans="1:3" x14ac:dyDescent="0.25">
      <c r="A182" s="1">
        <v>179</v>
      </c>
      <c r="B182" s="1">
        <v>-4.7422211179257712E-2</v>
      </c>
      <c r="C182" s="1">
        <f t="shared" si="2"/>
        <v>1</v>
      </c>
    </row>
    <row r="183" spans="1:3" x14ac:dyDescent="0.25">
      <c r="A183" s="1">
        <v>180</v>
      </c>
      <c r="B183" s="1">
        <v>-4.732343124616456E-2</v>
      </c>
      <c r="C183" s="1">
        <f t="shared" si="2"/>
        <v>1</v>
      </c>
    </row>
    <row r="184" spans="1:3" x14ac:dyDescent="0.25">
      <c r="A184" s="1">
        <v>181</v>
      </c>
      <c r="B184" s="1">
        <v>-4.704304252448166E-2</v>
      </c>
      <c r="C184" s="1">
        <f t="shared" si="2"/>
        <v>1</v>
      </c>
    </row>
    <row r="185" spans="1:3" x14ac:dyDescent="0.25">
      <c r="A185" s="1">
        <v>182</v>
      </c>
      <c r="B185" s="1">
        <v>-4.6251302225229995E-2</v>
      </c>
      <c r="C185" s="1">
        <f t="shared" si="2"/>
        <v>1</v>
      </c>
    </row>
    <row r="186" spans="1:3" x14ac:dyDescent="0.25">
      <c r="A186" s="1">
        <v>183</v>
      </c>
      <c r="B186" s="1">
        <v>-4.6175021505685088E-2</v>
      </c>
      <c r="C186" s="1">
        <f t="shared" si="2"/>
        <v>1</v>
      </c>
    </row>
    <row r="187" spans="1:3" x14ac:dyDescent="0.25">
      <c r="A187" s="1">
        <v>184</v>
      </c>
      <c r="B187" s="1">
        <v>-4.6167254531196189E-2</v>
      </c>
      <c r="C187" s="1">
        <f t="shared" si="2"/>
        <v>1</v>
      </c>
    </row>
    <row r="188" spans="1:3" x14ac:dyDescent="0.25">
      <c r="A188" s="1">
        <v>185</v>
      </c>
      <c r="B188" s="1">
        <v>-4.5445902641788383E-2</v>
      </c>
      <c r="C188" s="1">
        <f t="shared" si="2"/>
        <v>1</v>
      </c>
    </row>
    <row r="189" spans="1:3" x14ac:dyDescent="0.25">
      <c r="A189" s="1">
        <v>186</v>
      </c>
      <c r="B189" s="1">
        <v>-4.5138885710991339E-2</v>
      </c>
      <c r="C189" s="1">
        <f t="shared" si="2"/>
        <v>1</v>
      </c>
    </row>
    <row r="190" spans="1:3" x14ac:dyDescent="0.25">
      <c r="A190" s="1">
        <v>187</v>
      </c>
      <c r="B190" s="1">
        <v>-4.5071268220786553E-2</v>
      </c>
      <c r="C190" s="1">
        <f t="shared" si="2"/>
        <v>1</v>
      </c>
    </row>
    <row r="191" spans="1:3" x14ac:dyDescent="0.25">
      <c r="A191" s="1">
        <v>188</v>
      </c>
      <c r="B191" s="1">
        <v>-4.50288072160685E-2</v>
      </c>
      <c r="C191" s="1">
        <f t="shared" si="2"/>
        <v>1</v>
      </c>
    </row>
    <row r="192" spans="1:3" x14ac:dyDescent="0.25">
      <c r="A192" s="1">
        <v>189</v>
      </c>
      <c r="B192" s="1">
        <v>-4.4801070643967655E-2</v>
      </c>
      <c r="C192" s="1">
        <f t="shared" si="2"/>
        <v>1</v>
      </c>
    </row>
    <row r="193" spans="1:3" x14ac:dyDescent="0.25">
      <c r="A193" s="1">
        <v>190</v>
      </c>
      <c r="B193" s="1">
        <v>-4.4594863744405799E-2</v>
      </c>
      <c r="C193" s="1">
        <f t="shared" si="2"/>
        <v>1</v>
      </c>
    </row>
    <row r="194" spans="1:3" x14ac:dyDescent="0.25">
      <c r="A194" s="1">
        <v>191</v>
      </c>
      <c r="B194" s="1">
        <v>-4.4560757045533528E-2</v>
      </c>
      <c r="C194" s="1">
        <f t="shared" si="2"/>
        <v>1</v>
      </c>
    </row>
    <row r="195" spans="1:3" x14ac:dyDescent="0.25">
      <c r="A195" s="1">
        <v>192</v>
      </c>
      <c r="B195" s="1">
        <v>-4.4501702029680956E-2</v>
      </c>
      <c r="C195" s="1">
        <f t="shared" si="2"/>
        <v>1</v>
      </c>
    </row>
    <row r="196" spans="1:3" x14ac:dyDescent="0.25">
      <c r="A196" s="1">
        <v>193</v>
      </c>
      <c r="B196" s="1">
        <v>-4.448978254131708E-2</v>
      </c>
      <c r="C196" s="1">
        <f t="shared" si="2"/>
        <v>1</v>
      </c>
    </row>
    <row r="197" spans="1:3" x14ac:dyDescent="0.25">
      <c r="A197" s="1">
        <v>194</v>
      </c>
      <c r="B197" s="1">
        <v>-4.4489684176710842E-2</v>
      </c>
      <c r="C197" s="1">
        <f t="shared" ref="C197:C260" si="3">IF(B197&gt;=$H$2,1,0)</f>
        <v>1</v>
      </c>
    </row>
    <row r="198" spans="1:3" x14ac:dyDescent="0.25">
      <c r="A198" s="1">
        <v>195</v>
      </c>
      <c r="B198" s="1">
        <v>-4.430115589452166E-2</v>
      </c>
      <c r="C198" s="1">
        <f t="shared" si="3"/>
        <v>1</v>
      </c>
    </row>
    <row r="199" spans="1:3" x14ac:dyDescent="0.25">
      <c r="A199" s="1">
        <v>196</v>
      </c>
      <c r="B199" s="1">
        <v>-4.4240343168294061E-2</v>
      </c>
      <c r="C199" s="1">
        <f t="shared" si="3"/>
        <v>1</v>
      </c>
    </row>
    <row r="200" spans="1:3" x14ac:dyDescent="0.25">
      <c r="A200" s="1">
        <v>197</v>
      </c>
      <c r="B200" s="1">
        <v>-4.3968767085102112E-2</v>
      </c>
      <c r="C200" s="1">
        <f t="shared" si="3"/>
        <v>1</v>
      </c>
    </row>
    <row r="201" spans="1:3" x14ac:dyDescent="0.25">
      <c r="A201" s="1">
        <v>198</v>
      </c>
      <c r="B201" s="1">
        <v>-4.3965079707312782E-2</v>
      </c>
      <c r="C201" s="1">
        <f t="shared" si="3"/>
        <v>1</v>
      </c>
    </row>
    <row r="202" spans="1:3" x14ac:dyDescent="0.25">
      <c r="A202" s="1">
        <v>199</v>
      </c>
      <c r="B202" s="1">
        <v>-4.3592058883699103E-2</v>
      </c>
      <c r="C202" s="1">
        <f t="shared" si="3"/>
        <v>1</v>
      </c>
    </row>
    <row r="203" spans="1:3" x14ac:dyDescent="0.25">
      <c r="A203" s="1">
        <v>200</v>
      </c>
      <c r="B203" s="1">
        <v>-4.3535148316323102E-2</v>
      </c>
      <c r="C203" s="1">
        <f t="shared" si="3"/>
        <v>1</v>
      </c>
    </row>
    <row r="204" spans="1:3" x14ac:dyDescent="0.25">
      <c r="A204" s="1">
        <v>201</v>
      </c>
      <c r="B204" s="1">
        <v>-4.3484195932943948E-2</v>
      </c>
      <c r="C204" s="1">
        <f t="shared" si="3"/>
        <v>1</v>
      </c>
    </row>
    <row r="205" spans="1:3" x14ac:dyDescent="0.25">
      <c r="A205" s="1">
        <v>202</v>
      </c>
      <c r="B205" s="1">
        <v>-4.2959872369955132E-2</v>
      </c>
      <c r="C205" s="1">
        <f t="shared" si="3"/>
        <v>1</v>
      </c>
    </row>
    <row r="206" spans="1:3" x14ac:dyDescent="0.25">
      <c r="A206" s="1">
        <v>203</v>
      </c>
      <c r="B206" s="1">
        <v>-4.291565749950621E-2</v>
      </c>
      <c r="C206" s="1">
        <f t="shared" si="3"/>
        <v>1</v>
      </c>
    </row>
    <row r="207" spans="1:3" x14ac:dyDescent="0.25">
      <c r="A207" s="1">
        <v>204</v>
      </c>
      <c r="B207" s="1">
        <v>-4.2750697523865622E-2</v>
      </c>
      <c r="C207" s="1">
        <f t="shared" si="3"/>
        <v>1</v>
      </c>
    </row>
    <row r="208" spans="1:3" x14ac:dyDescent="0.25">
      <c r="A208" s="1">
        <v>205</v>
      </c>
      <c r="B208" s="1">
        <v>-4.2687362409332685E-2</v>
      </c>
      <c r="C208" s="1">
        <f t="shared" si="3"/>
        <v>1</v>
      </c>
    </row>
    <row r="209" spans="1:3" x14ac:dyDescent="0.25">
      <c r="A209" s="1">
        <v>206</v>
      </c>
      <c r="B209" s="1">
        <v>-4.2632424425072202E-2</v>
      </c>
      <c r="C209" s="1">
        <f t="shared" si="3"/>
        <v>1</v>
      </c>
    </row>
    <row r="210" spans="1:3" x14ac:dyDescent="0.25">
      <c r="A210" s="1">
        <v>207</v>
      </c>
      <c r="B210" s="1">
        <v>-4.2566365346287771E-2</v>
      </c>
      <c r="C210" s="1">
        <f t="shared" si="3"/>
        <v>1</v>
      </c>
    </row>
    <row r="211" spans="1:3" x14ac:dyDescent="0.25">
      <c r="A211" s="1">
        <v>208</v>
      </c>
      <c r="B211" s="1">
        <v>-4.2271407401917038E-2</v>
      </c>
      <c r="C211" s="1">
        <f t="shared" si="3"/>
        <v>1</v>
      </c>
    </row>
    <row r="212" spans="1:3" x14ac:dyDescent="0.25">
      <c r="A212" s="1">
        <v>209</v>
      </c>
      <c r="B212" s="1">
        <v>-4.2048246792735E-2</v>
      </c>
      <c r="C212" s="1">
        <f t="shared" si="3"/>
        <v>1</v>
      </c>
    </row>
    <row r="213" spans="1:3" x14ac:dyDescent="0.25">
      <c r="A213" s="1">
        <v>210</v>
      </c>
      <c r="B213" s="1">
        <v>-4.147531105099489E-2</v>
      </c>
      <c r="C213" s="1">
        <f t="shared" si="3"/>
        <v>1</v>
      </c>
    </row>
    <row r="214" spans="1:3" x14ac:dyDescent="0.25">
      <c r="A214" s="1">
        <v>211</v>
      </c>
      <c r="B214" s="1">
        <v>-4.1134448324071649E-2</v>
      </c>
      <c r="C214" s="1">
        <f t="shared" si="3"/>
        <v>1</v>
      </c>
    </row>
    <row r="215" spans="1:3" x14ac:dyDescent="0.25">
      <c r="A215" s="1">
        <v>212</v>
      </c>
      <c r="B215" s="1">
        <v>-4.1104183804062444E-2</v>
      </c>
      <c r="C215" s="1">
        <f t="shared" si="3"/>
        <v>1</v>
      </c>
    </row>
    <row r="216" spans="1:3" x14ac:dyDescent="0.25">
      <c r="A216" s="1">
        <v>213</v>
      </c>
      <c r="B216" s="1">
        <v>-4.0570645093038316E-2</v>
      </c>
      <c r="C216" s="1">
        <f t="shared" si="3"/>
        <v>1</v>
      </c>
    </row>
    <row r="217" spans="1:3" x14ac:dyDescent="0.25">
      <c r="A217" s="1">
        <v>214</v>
      </c>
      <c r="B217" s="1">
        <v>-4.0431418690041632E-2</v>
      </c>
      <c r="C217" s="1">
        <f t="shared" si="3"/>
        <v>1</v>
      </c>
    </row>
    <row r="218" spans="1:3" x14ac:dyDescent="0.25">
      <c r="A218" s="1">
        <v>215</v>
      </c>
      <c r="B218" s="1">
        <v>-4.0422975002435635E-2</v>
      </c>
      <c r="C218" s="1">
        <f t="shared" si="3"/>
        <v>1</v>
      </c>
    </row>
    <row r="219" spans="1:3" x14ac:dyDescent="0.25">
      <c r="A219" s="1">
        <v>216</v>
      </c>
      <c r="B219" s="1">
        <v>-4.0360542339346495E-2</v>
      </c>
      <c r="C219" s="1">
        <f t="shared" si="3"/>
        <v>1</v>
      </c>
    </row>
    <row r="220" spans="1:3" x14ac:dyDescent="0.25">
      <c r="A220" s="1">
        <v>217</v>
      </c>
      <c r="B220" s="1">
        <v>-4.0208569056905397E-2</v>
      </c>
      <c r="C220" s="1">
        <f t="shared" si="3"/>
        <v>1</v>
      </c>
    </row>
    <row r="221" spans="1:3" x14ac:dyDescent="0.25">
      <c r="A221" s="1">
        <v>218</v>
      </c>
      <c r="B221" s="1">
        <v>-3.988339858684542E-2</v>
      </c>
      <c r="C221" s="1">
        <f t="shared" si="3"/>
        <v>1</v>
      </c>
    </row>
    <row r="222" spans="1:3" x14ac:dyDescent="0.25">
      <c r="A222" s="1">
        <v>219</v>
      </c>
      <c r="B222" s="1">
        <v>-3.9831365771023641E-2</v>
      </c>
      <c r="C222" s="1">
        <f t="shared" si="3"/>
        <v>1</v>
      </c>
    </row>
    <row r="223" spans="1:3" x14ac:dyDescent="0.25">
      <c r="A223" s="1">
        <v>220</v>
      </c>
      <c r="B223" s="1">
        <v>-3.964230546834635E-2</v>
      </c>
      <c r="C223" s="1">
        <f t="shared" si="3"/>
        <v>1</v>
      </c>
    </row>
    <row r="224" spans="1:3" x14ac:dyDescent="0.25">
      <c r="A224" s="1">
        <v>221</v>
      </c>
      <c r="B224" s="1">
        <v>-3.9529622382041385E-2</v>
      </c>
      <c r="C224" s="1">
        <f t="shared" si="3"/>
        <v>1</v>
      </c>
    </row>
    <row r="225" spans="1:3" x14ac:dyDescent="0.25">
      <c r="A225" s="1">
        <v>222</v>
      </c>
      <c r="B225" s="1">
        <v>-3.9505819139380893E-2</v>
      </c>
      <c r="C225" s="1">
        <f t="shared" si="3"/>
        <v>1</v>
      </c>
    </row>
    <row r="226" spans="1:3" x14ac:dyDescent="0.25">
      <c r="A226" s="1">
        <v>223</v>
      </c>
      <c r="B226" s="1">
        <v>-3.9381244618846623E-2</v>
      </c>
      <c r="C226" s="1">
        <f t="shared" si="3"/>
        <v>1</v>
      </c>
    </row>
    <row r="227" spans="1:3" x14ac:dyDescent="0.25">
      <c r="A227" s="1">
        <v>224</v>
      </c>
      <c r="B227" s="1">
        <v>-3.9341440221489776E-2</v>
      </c>
      <c r="C227" s="1">
        <f t="shared" si="3"/>
        <v>1</v>
      </c>
    </row>
    <row r="228" spans="1:3" x14ac:dyDescent="0.25">
      <c r="A228" s="1">
        <v>225</v>
      </c>
      <c r="B228" s="1">
        <v>-3.9245088752170254E-2</v>
      </c>
      <c r="C228" s="1">
        <f t="shared" si="3"/>
        <v>1</v>
      </c>
    </row>
    <row r="229" spans="1:3" x14ac:dyDescent="0.25">
      <c r="A229" s="1">
        <v>226</v>
      </c>
      <c r="B229" s="1">
        <v>-3.9036331866996399E-2</v>
      </c>
      <c r="C229" s="1">
        <f t="shared" si="3"/>
        <v>1</v>
      </c>
    </row>
    <row r="230" spans="1:3" x14ac:dyDescent="0.25">
      <c r="A230" s="1">
        <v>227</v>
      </c>
      <c r="B230" s="1">
        <v>-3.8852301306480985E-2</v>
      </c>
      <c r="C230" s="1">
        <f t="shared" si="3"/>
        <v>1</v>
      </c>
    </row>
    <row r="231" spans="1:3" x14ac:dyDescent="0.25">
      <c r="A231" s="1">
        <v>228</v>
      </c>
      <c r="B231" s="1">
        <v>-3.880596469896691E-2</v>
      </c>
      <c r="C231" s="1">
        <f t="shared" si="3"/>
        <v>1</v>
      </c>
    </row>
    <row r="232" spans="1:3" x14ac:dyDescent="0.25">
      <c r="A232" s="1">
        <v>229</v>
      </c>
      <c r="B232" s="1">
        <v>-3.8709465278459643E-2</v>
      </c>
      <c r="C232" s="1">
        <f t="shared" si="3"/>
        <v>1</v>
      </c>
    </row>
    <row r="233" spans="1:3" x14ac:dyDescent="0.25">
      <c r="A233" s="1">
        <v>230</v>
      </c>
      <c r="B233" s="1">
        <v>-3.8128991085617514E-2</v>
      </c>
      <c r="C233" s="1">
        <f t="shared" si="3"/>
        <v>1</v>
      </c>
    </row>
    <row r="234" spans="1:3" x14ac:dyDescent="0.25">
      <c r="A234" s="1">
        <v>231</v>
      </c>
      <c r="B234" s="1">
        <v>-3.8098300873814939E-2</v>
      </c>
      <c r="C234" s="1">
        <f t="shared" si="3"/>
        <v>1</v>
      </c>
    </row>
    <row r="235" spans="1:3" x14ac:dyDescent="0.25">
      <c r="A235" s="1">
        <v>232</v>
      </c>
      <c r="B235" s="1">
        <v>-3.7758228984870801E-2</v>
      </c>
      <c r="C235" s="1">
        <f t="shared" si="3"/>
        <v>1</v>
      </c>
    </row>
    <row r="236" spans="1:3" x14ac:dyDescent="0.25">
      <c r="A236" s="1">
        <v>233</v>
      </c>
      <c r="B236" s="1">
        <v>-3.7650283922026961E-2</v>
      </c>
      <c r="C236" s="1">
        <f t="shared" si="3"/>
        <v>1</v>
      </c>
    </row>
    <row r="237" spans="1:3" x14ac:dyDescent="0.25">
      <c r="A237" s="1">
        <v>234</v>
      </c>
      <c r="B237" s="1">
        <v>-3.7567703477442649E-2</v>
      </c>
      <c r="C237" s="1">
        <f t="shared" si="3"/>
        <v>1</v>
      </c>
    </row>
    <row r="238" spans="1:3" x14ac:dyDescent="0.25">
      <c r="A238" s="1">
        <v>235</v>
      </c>
      <c r="B238" s="1">
        <v>-3.7529242608291824E-2</v>
      </c>
      <c r="C238" s="1">
        <f t="shared" si="3"/>
        <v>1</v>
      </c>
    </row>
    <row r="239" spans="1:3" x14ac:dyDescent="0.25">
      <c r="A239" s="1">
        <v>236</v>
      </c>
      <c r="B239" s="1">
        <v>-3.7477332915750505E-2</v>
      </c>
      <c r="C239" s="1">
        <f t="shared" si="3"/>
        <v>1</v>
      </c>
    </row>
    <row r="240" spans="1:3" x14ac:dyDescent="0.25">
      <c r="A240" s="1">
        <v>237</v>
      </c>
      <c r="B240" s="1">
        <v>-3.7399719989807068E-2</v>
      </c>
      <c r="C240" s="1">
        <f t="shared" si="3"/>
        <v>1</v>
      </c>
    </row>
    <row r="241" spans="1:3" x14ac:dyDescent="0.25">
      <c r="A241" s="1">
        <v>238</v>
      </c>
      <c r="B241" s="1">
        <v>-3.7127989528193517E-2</v>
      </c>
      <c r="C241" s="1">
        <f t="shared" si="3"/>
        <v>1</v>
      </c>
    </row>
    <row r="242" spans="1:3" x14ac:dyDescent="0.25">
      <c r="A242" s="1">
        <v>239</v>
      </c>
      <c r="B242" s="1">
        <v>-3.6824466776664178E-2</v>
      </c>
      <c r="C242" s="1">
        <f t="shared" si="3"/>
        <v>1</v>
      </c>
    </row>
    <row r="243" spans="1:3" x14ac:dyDescent="0.25">
      <c r="A243" s="1">
        <v>240</v>
      </c>
      <c r="B243" s="1">
        <v>-3.6405115285240708E-2</v>
      </c>
      <c r="C243" s="1">
        <f t="shared" si="3"/>
        <v>1</v>
      </c>
    </row>
    <row r="244" spans="1:3" x14ac:dyDescent="0.25">
      <c r="A244" s="1">
        <v>241</v>
      </c>
      <c r="B244" s="1">
        <v>-3.6375091152854644E-2</v>
      </c>
      <c r="C244" s="1">
        <f t="shared" si="3"/>
        <v>1</v>
      </c>
    </row>
    <row r="245" spans="1:3" x14ac:dyDescent="0.25">
      <c r="A245" s="1">
        <v>242</v>
      </c>
      <c r="B245" s="1">
        <v>-3.5934993126528259E-2</v>
      </c>
      <c r="C245" s="1">
        <f t="shared" si="3"/>
        <v>1</v>
      </c>
    </row>
    <row r="246" spans="1:3" x14ac:dyDescent="0.25">
      <c r="A246" s="1">
        <v>243</v>
      </c>
      <c r="B246" s="1">
        <v>-3.5924247746600635E-2</v>
      </c>
      <c r="C246" s="1">
        <f t="shared" si="3"/>
        <v>1</v>
      </c>
    </row>
    <row r="247" spans="1:3" x14ac:dyDescent="0.25">
      <c r="A247" s="1">
        <v>244</v>
      </c>
      <c r="B247" s="1">
        <v>-3.5819421433678222E-2</v>
      </c>
      <c r="C247" s="1">
        <f t="shared" si="3"/>
        <v>1</v>
      </c>
    </row>
    <row r="248" spans="1:3" x14ac:dyDescent="0.25">
      <c r="A248" s="1">
        <v>245</v>
      </c>
      <c r="B248" s="1">
        <v>-3.5615839486183631E-2</v>
      </c>
      <c r="C248" s="1">
        <f t="shared" si="3"/>
        <v>1</v>
      </c>
    </row>
    <row r="249" spans="1:3" x14ac:dyDescent="0.25">
      <c r="A249" s="1">
        <v>246</v>
      </c>
      <c r="B249" s="1">
        <v>-3.5540748057126148E-2</v>
      </c>
      <c r="C249" s="1">
        <f t="shared" si="3"/>
        <v>1</v>
      </c>
    </row>
    <row r="250" spans="1:3" x14ac:dyDescent="0.25">
      <c r="A250" s="1">
        <v>247</v>
      </c>
      <c r="B250" s="1">
        <v>-3.5531312970022988E-2</v>
      </c>
      <c r="C250" s="1">
        <f t="shared" si="3"/>
        <v>1</v>
      </c>
    </row>
    <row r="251" spans="1:3" x14ac:dyDescent="0.25">
      <c r="A251" s="1">
        <v>248</v>
      </c>
      <c r="B251" s="1">
        <v>-3.5410245102209359E-2</v>
      </c>
      <c r="C251" s="1">
        <f t="shared" si="3"/>
        <v>1</v>
      </c>
    </row>
    <row r="252" spans="1:3" x14ac:dyDescent="0.25">
      <c r="A252" s="1">
        <v>249</v>
      </c>
      <c r="B252" s="1">
        <v>-3.5251555092273623E-2</v>
      </c>
      <c r="C252" s="1">
        <f t="shared" si="3"/>
        <v>1</v>
      </c>
    </row>
    <row r="253" spans="1:3" x14ac:dyDescent="0.25">
      <c r="A253" s="1">
        <v>250</v>
      </c>
      <c r="B253" s="1">
        <v>-3.4847324014340764E-2</v>
      </c>
      <c r="C253" s="1">
        <f t="shared" si="3"/>
        <v>1</v>
      </c>
    </row>
    <row r="254" spans="1:3" x14ac:dyDescent="0.25">
      <c r="A254" s="1">
        <v>251</v>
      </c>
      <c r="B254" s="1">
        <v>-3.4801262972896652E-2</v>
      </c>
      <c r="C254" s="1">
        <f t="shared" si="3"/>
        <v>1</v>
      </c>
    </row>
    <row r="255" spans="1:3" x14ac:dyDescent="0.25">
      <c r="A255" s="1">
        <v>252</v>
      </c>
      <c r="B255" s="1">
        <v>-3.4789055573503536E-2</v>
      </c>
      <c r="C255" s="1">
        <f t="shared" si="3"/>
        <v>1</v>
      </c>
    </row>
    <row r="256" spans="1:3" x14ac:dyDescent="0.25">
      <c r="A256" s="1">
        <v>253</v>
      </c>
      <c r="B256" s="1">
        <v>-3.4635971312639402E-2</v>
      </c>
      <c r="C256" s="1">
        <f t="shared" si="3"/>
        <v>1</v>
      </c>
    </row>
    <row r="257" spans="1:3" x14ac:dyDescent="0.25">
      <c r="A257" s="1">
        <v>254</v>
      </c>
      <c r="B257" s="1">
        <v>-3.4566206846741387E-2</v>
      </c>
      <c r="C257" s="1">
        <f t="shared" si="3"/>
        <v>1</v>
      </c>
    </row>
    <row r="258" spans="1:3" x14ac:dyDescent="0.25">
      <c r="A258" s="1">
        <v>255</v>
      </c>
      <c r="B258" s="1">
        <v>-3.4398237238615348E-2</v>
      </c>
      <c r="C258" s="1">
        <f t="shared" si="3"/>
        <v>1</v>
      </c>
    </row>
    <row r="259" spans="1:3" x14ac:dyDescent="0.25">
      <c r="A259" s="1">
        <v>256</v>
      </c>
      <c r="B259" s="1">
        <v>-3.4150905283426347E-2</v>
      </c>
      <c r="C259" s="1">
        <f t="shared" si="3"/>
        <v>1</v>
      </c>
    </row>
    <row r="260" spans="1:3" x14ac:dyDescent="0.25">
      <c r="A260" s="1">
        <v>257</v>
      </c>
      <c r="B260" s="1">
        <v>-3.41455568176805E-2</v>
      </c>
      <c r="C260" s="1">
        <f t="shared" si="3"/>
        <v>1</v>
      </c>
    </row>
    <row r="261" spans="1:3" x14ac:dyDescent="0.25">
      <c r="A261" s="1">
        <v>258</v>
      </c>
      <c r="B261" s="1">
        <v>-3.4132785797403642E-2</v>
      </c>
      <c r="C261" s="1">
        <f t="shared" ref="C261:C324" si="4">IF(B261&gt;=$H$2,1,0)</f>
        <v>1</v>
      </c>
    </row>
    <row r="262" spans="1:3" x14ac:dyDescent="0.25">
      <c r="A262" s="1">
        <v>259</v>
      </c>
      <c r="B262" s="1">
        <v>-3.368387692661301E-2</v>
      </c>
      <c r="C262" s="1">
        <f t="shared" si="4"/>
        <v>1</v>
      </c>
    </row>
    <row r="263" spans="1:3" x14ac:dyDescent="0.25">
      <c r="A263" s="1">
        <v>260</v>
      </c>
      <c r="B263" s="1">
        <v>-3.3204759781525262E-2</v>
      </c>
      <c r="C263" s="1">
        <f t="shared" si="4"/>
        <v>1</v>
      </c>
    </row>
    <row r="264" spans="1:3" x14ac:dyDescent="0.25">
      <c r="A264" s="1">
        <v>261</v>
      </c>
      <c r="B264" s="1">
        <v>-3.3161289465282628E-2</v>
      </c>
      <c r="C264" s="1">
        <f t="shared" si="4"/>
        <v>1</v>
      </c>
    </row>
    <row r="265" spans="1:3" x14ac:dyDescent="0.25">
      <c r="A265" s="1">
        <v>262</v>
      </c>
      <c r="B265" s="1">
        <v>-3.2989440667172687E-2</v>
      </c>
      <c r="C265" s="1">
        <f t="shared" si="4"/>
        <v>1</v>
      </c>
    </row>
    <row r="266" spans="1:3" x14ac:dyDescent="0.25">
      <c r="A266" s="1">
        <v>263</v>
      </c>
      <c r="B266" s="1">
        <v>-3.2766436943637789E-2</v>
      </c>
      <c r="C266" s="1">
        <f t="shared" si="4"/>
        <v>1</v>
      </c>
    </row>
    <row r="267" spans="1:3" x14ac:dyDescent="0.25">
      <c r="A267" s="1">
        <v>264</v>
      </c>
      <c r="B267" s="1">
        <v>-3.2202850055582211E-2</v>
      </c>
      <c r="C267" s="1">
        <f t="shared" si="4"/>
        <v>1</v>
      </c>
    </row>
    <row r="268" spans="1:3" x14ac:dyDescent="0.25">
      <c r="A268" s="1">
        <v>265</v>
      </c>
      <c r="B268" s="1">
        <v>-3.2105406371599532E-2</v>
      </c>
      <c r="C268" s="1">
        <f t="shared" si="4"/>
        <v>1</v>
      </c>
    </row>
    <row r="269" spans="1:3" x14ac:dyDescent="0.25">
      <c r="A269" s="1">
        <v>266</v>
      </c>
      <c r="B269" s="1">
        <v>-3.1721898228459278E-2</v>
      </c>
      <c r="C269" s="1">
        <f t="shared" si="4"/>
        <v>1</v>
      </c>
    </row>
    <row r="270" spans="1:3" x14ac:dyDescent="0.25">
      <c r="A270" s="1">
        <v>267</v>
      </c>
      <c r="B270" s="1">
        <v>-3.1572404903497109E-2</v>
      </c>
      <c r="C270" s="1">
        <f t="shared" si="4"/>
        <v>1</v>
      </c>
    </row>
    <row r="271" spans="1:3" x14ac:dyDescent="0.25">
      <c r="A271" s="1">
        <v>268</v>
      </c>
      <c r="B271" s="1">
        <v>-3.1426001426421823E-2</v>
      </c>
      <c r="C271" s="1">
        <f t="shared" si="4"/>
        <v>1</v>
      </c>
    </row>
    <row r="272" spans="1:3" x14ac:dyDescent="0.25">
      <c r="A272" s="1">
        <v>269</v>
      </c>
      <c r="B272" s="1">
        <v>-3.1353243879658432E-2</v>
      </c>
      <c r="C272" s="1">
        <f t="shared" si="4"/>
        <v>1</v>
      </c>
    </row>
    <row r="273" spans="1:3" x14ac:dyDescent="0.25">
      <c r="A273" s="1">
        <v>270</v>
      </c>
      <c r="B273" s="1">
        <v>-3.1344928129127148E-2</v>
      </c>
      <c r="C273" s="1">
        <f t="shared" si="4"/>
        <v>1</v>
      </c>
    </row>
    <row r="274" spans="1:3" x14ac:dyDescent="0.25">
      <c r="A274" s="1">
        <v>271</v>
      </c>
      <c r="B274" s="1">
        <v>-3.1277889865373165E-2</v>
      </c>
      <c r="C274" s="1">
        <f t="shared" si="4"/>
        <v>1</v>
      </c>
    </row>
    <row r="275" spans="1:3" x14ac:dyDescent="0.25">
      <c r="A275" s="1">
        <v>272</v>
      </c>
      <c r="B275" s="1">
        <v>-3.095189343593141E-2</v>
      </c>
      <c r="C275" s="1">
        <f t="shared" si="4"/>
        <v>1</v>
      </c>
    </row>
    <row r="276" spans="1:3" x14ac:dyDescent="0.25">
      <c r="A276" s="1">
        <v>273</v>
      </c>
      <c r="B276" s="1">
        <v>-3.0909724592571575E-2</v>
      </c>
      <c r="C276" s="1">
        <f t="shared" si="4"/>
        <v>1</v>
      </c>
    </row>
    <row r="277" spans="1:3" x14ac:dyDescent="0.25">
      <c r="A277" s="1">
        <v>274</v>
      </c>
      <c r="B277" s="1">
        <v>-3.0804950558121824E-2</v>
      </c>
      <c r="C277" s="1">
        <f t="shared" si="4"/>
        <v>1</v>
      </c>
    </row>
    <row r="278" spans="1:3" x14ac:dyDescent="0.25">
      <c r="A278" s="1">
        <v>275</v>
      </c>
      <c r="B278" s="1">
        <v>-3.0655648447752704E-2</v>
      </c>
      <c r="C278" s="1">
        <f t="shared" si="4"/>
        <v>1</v>
      </c>
    </row>
    <row r="279" spans="1:3" x14ac:dyDescent="0.25">
      <c r="A279" s="1">
        <v>276</v>
      </c>
      <c r="B279" s="1">
        <v>-3.055156123131253E-2</v>
      </c>
      <c r="C279" s="1">
        <f t="shared" si="4"/>
        <v>1</v>
      </c>
    </row>
    <row r="280" spans="1:3" x14ac:dyDescent="0.25">
      <c r="A280" s="1">
        <v>277</v>
      </c>
      <c r="B280" s="1">
        <v>-3.0354532568018566E-2</v>
      </c>
      <c r="C280" s="1">
        <f t="shared" si="4"/>
        <v>1</v>
      </c>
    </row>
    <row r="281" spans="1:3" x14ac:dyDescent="0.25">
      <c r="A281" s="1">
        <v>278</v>
      </c>
      <c r="B281" s="1">
        <v>-3.0056079502141397E-2</v>
      </c>
      <c r="C281" s="1">
        <f t="shared" si="4"/>
        <v>1</v>
      </c>
    </row>
    <row r="282" spans="1:3" x14ac:dyDescent="0.25">
      <c r="A282" s="1">
        <v>279</v>
      </c>
      <c r="B282" s="1">
        <v>-2.9839744981884575E-2</v>
      </c>
      <c r="C282" s="1">
        <f t="shared" si="4"/>
        <v>1</v>
      </c>
    </row>
    <row r="283" spans="1:3" x14ac:dyDescent="0.25">
      <c r="A283" s="1">
        <v>280</v>
      </c>
      <c r="B283" s="1">
        <v>-2.9641955417137655E-2</v>
      </c>
      <c r="C283" s="1">
        <f t="shared" si="4"/>
        <v>1</v>
      </c>
    </row>
    <row r="284" spans="1:3" x14ac:dyDescent="0.25">
      <c r="A284" s="1">
        <v>281</v>
      </c>
      <c r="B284" s="1">
        <v>-2.9527152300349968E-2</v>
      </c>
      <c r="C284" s="1">
        <f t="shared" si="4"/>
        <v>1</v>
      </c>
    </row>
    <row r="285" spans="1:3" x14ac:dyDescent="0.25">
      <c r="A285" s="1">
        <v>282</v>
      </c>
      <c r="B285" s="1">
        <v>-2.813724770140924E-2</v>
      </c>
      <c r="C285" s="1">
        <f t="shared" si="4"/>
        <v>1</v>
      </c>
    </row>
    <row r="286" spans="1:3" x14ac:dyDescent="0.25">
      <c r="A286" s="1">
        <v>283</v>
      </c>
      <c r="B286" s="1">
        <v>-2.7780060604521761E-2</v>
      </c>
      <c r="C286" s="1">
        <f t="shared" si="4"/>
        <v>1</v>
      </c>
    </row>
    <row r="287" spans="1:3" x14ac:dyDescent="0.25">
      <c r="A287" s="1">
        <v>284</v>
      </c>
      <c r="B287" s="1">
        <v>-2.685163667626167E-2</v>
      </c>
      <c r="C287" s="1">
        <f t="shared" si="4"/>
        <v>1</v>
      </c>
    </row>
    <row r="288" spans="1:3" x14ac:dyDescent="0.25">
      <c r="A288" s="1">
        <v>285</v>
      </c>
      <c r="B288" s="1">
        <v>-2.618609480118872E-2</v>
      </c>
      <c r="C288" s="1">
        <f t="shared" si="4"/>
        <v>1</v>
      </c>
    </row>
    <row r="289" spans="1:3" x14ac:dyDescent="0.25">
      <c r="A289" s="1">
        <v>286</v>
      </c>
      <c r="B289" s="1">
        <v>-2.5834379416538322E-2</v>
      </c>
      <c r="C289" s="1">
        <f t="shared" si="4"/>
        <v>1</v>
      </c>
    </row>
    <row r="290" spans="1:3" x14ac:dyDescent="0.25">
      <c r="A290" s="1">
        <v>287</v>
      </c>
      <c r="B290" s="1">
        <v>-2.574112853766497E-2</v>
      </c>
      <c r="C290" s="1">
        <f t="shared" si="4"/>
        <v>1</v>
      </c>
    </row>
    <row r="291" spans="1:3" x14ac:dyDescent="0.25">
      <c r="A291" s="1">
        <v>288</v>
      </c>
      <c r="B291" s="1">
        <v>-2.5718849528706844E-2</v>
      </c>
      <c r="C291" s="1">
        <f t="shared" si="4"/>
        <v>1</v>
      </c>
    </row>
    <row r="292" spans="1:3" x14ac:dyDescent="0.25">
      <c r="A292" s="1">
        <v>289</v>
      </c>
      <c r="B292" s="1">
        <v>-2.533929892234621E-2</v>
      </c>
      <c r="C292" s="1">
        <f t="shared" si="4"/>
        <v>1</v>
      </c>
    </row>
    <row r="293" spans="1:3" x14ac:dyDescent="0.25">
      <c r="A293" s="1">
        <v>290</v>
      </c>
      <c r="B293" s="1">
        <v>-2.5229860526780001E-2</v>
      </c>
      <c r="C293" s="1">
        <f t="shared" si="4"/>
        <v>1</v>
      </c>
    </row>
    <row r="294" spans="1:3" x14ac:dyDescent="0.25">
      <c r="A294" s="1">
        <v>291</v>
      </c>
      <c r="B294" s="1">
        <v>-2.5210407206503582E-2</v>
      </c>
      <c r="C294" s="1">
        <f t="shared" si="4"/>
        <v>1</v>
      </c>
    </row>
    <row r="295" spans="1:3" x14ac:dyDescent="0.25">
      <c r="A295" s="1">
        <v>292</v>
      </c>
      <c r="B295" s="1">
        <v>-2.5015345006054179E-2</v>
      </c>
      <c r="C295" s="1">
        <f t="shared" si="4"/>
        <v>1</v>
      </c>
    </row>
    <row r="296" spans="1:3" x14ac:dyDescent="0.25">
      <c r="A296" s="1">
        <v>293</v>
      </c>
      <c r="B296" s="1">
        <v>-2.4994399518363686E-2</v>
      </c>
      <c r="C296" s="1">
        <f t="shared" si="4"/>
        <v>1</v>
      </c>
    </row>
    <row r="297" spans="1:3" x14ac:dyDescent="0.25">
      <c r="A297" s="1">
        <v>294</v>
      </c>
      <c r="B297" s="1">
        <v>-2.4764837834791109E-2</v>
      </c>
      <c r="C297" s="1">
        <f t="shared" si="4"/>
        <v>1</v>
      </c>
    </row>
    <row r="298" spans="1:3" x14ac:dyDescent="0.25">
      <c r="A298" s="1">
        <v>295</v>
      </c>
      <c r="B298" s="1">
        <v>-2.4647683837868861E-2</v>
      </c>
      <c r="C298" s="1">
        <f t="shared" si="4"/>
        <v>1</v>
      </c>
    </row>
    <row r="299" spans="1:3" x14ac:dyDescent="0.25">
      <c r="A299" s="1">
        <v>296</v>
      </c>
      <c r="B299" s="1">
        <v>-2.4631981491507915E-2</v>
      </c>
      <c r="C299" s="1">
        <f t="shared" si="4"/>
        <v>1</v>
      </c>
    </row>
    <row r="300" spans="1:3" x14ac:dyDescent="0.25">
      <c r="A300" s="1">
        <v>297</v>
      </c>
      <c r="B300" s="1">
        <v>-2.4453538562041022E-2</v>
      </c>
      <c r="C300" s="1">
        <f t="shared" si="4"/>
        <v>1</v>
      </c>
    </row>
    <row r="301" spans="1:3" x14ac:dyDescent="0.25">
      <c r="A301" s="1">
        <v>298</v>
      </c>
      <c r="B301" s="1">
        <v>-2.4277695995697179E-2</v>
      </c>
      <c r="C301" s="1">
        <f t="shared" si="4"/>
        <v>1</v>
      </c>
    </row>
    <row r="302" spans="1:3" x14ac:dyDescent="0.25">
      <c r="A302" s="1">
        <v>299</v>
      </c>
      <c r="B302" s="1">
        <v>-2.4016921159175642E-2</v>
      </c>
      <c r="C302" s="1">
        <f t="shared" si="4"/>
        <v>1</v>
      </c>
    </row>
    <row r="303" spans="1:3" x14ac:dyDescent="0.25">
      <c r="A303" s="1">
        <v>300</v>
      </c>
      <c r="B303" s="1">
        <v>-2.3994866282952998E-2</v>
      </c>
      <c r="C303" s="1">
        <f t="shared" si="4"/>
        <v>1</v>
      </c>
    </row>
    <row r="304" spans="1:3" x14ac:dyDescent="0.25">
      <c r="A304" s="1">
        <v>301</v>
      </c>
      <c r="B304" s="1">
        <v>-2.3970869097871272E-2</v>
      </c>
      <c r="C304" s="1">
        <f t="shared" si="4"/>
        <v>1</v>
      </c>
    </row>
    <row r="305" spans="1:3" x14ac:dyDescent="0.25">
      <c r="A305" s="1">
        <v>302</v>
      </c>
      <c r="B305" s="1">
        <v>-2.3888790615929523E-2</v>
      </c>
      <c r="C305" s="1">
        <f t="shared" si="4"/>
        <v>1</v>
      </c>
    </row>
    <row r="306" spans="1:3" x14ac:dyDescent="0.25">
      <c r="A306" s="1">
        <v>303</v>
      </c>
      <c r="B306" s="1">
        <v>-2.3313816638286688E-2</v>
      </c>
      <c r="C306" s="1">
        <f t="shared" si="4"/>
        <v>1</v>
      </c>
    </row>
    <row r="307" spans="1:3" x14ac:dyDescent="0.25">
      <c r="A307" s="1">
        <v>304</v>
      </c>
      <c r="B307" s="1">
        <v>-2.3242150507703396E-2</v>
      </c>
      <c r="C307" s="1">
        <f t="shared" si="4"/>
        <v>1</v>
      </c>
    </row>
    <row r="308" spans="1:3" x14ac:dyDescent="0.25">
      <c r="A308" s="1">
        <v>305</v>
      </c>
      <c r="B308" s="1">
        <v>-2.3078289647931349E-2</v>
      </c>
      <c r="C308" s="1">
        <f t="shared" si="4"/>
        <v>1</v>
      </c>
    </row>
    <row r="309" spans="1:3" x14ac:dyDescent="0.25">
      <c r="A309" s="1">
        <v>306</v>
      </c>
      <c r="B309" s="1">
        <v>-2.3027964560886183E-2</v>
      </c>
      <c r="C309" s="1">
        <f t="shared" si="4"/>
        <v>1</v>
      </c>
    </row>
    <row r="310" spans="1:3" x14ac:dyDescent="0.25">
      <c r="A310" s="1">
        <v>307</v>
      </c>
      <c r="B310" s="1">
        <v>-2.297739801601395E-2</v>
      </c>
      <c r="C310" s="1">
        <f t="shared" si="4"/>
        <v>1</v>
      </c>
    </row>
    <row r="311" spans="1:3" x14ac:dyDescent="0.25">
      <c r="A311" s="1">
        <v>308</v>
      </c>
      <c r="B311" s="1">
        <v>-2.2610474015697157E-2</v>
      </c>
      <c r="C311" s="1">
        <f t="shared" si="4"/>
        <v>1</v>
      </c>
    </row>
    <row r="312" spans="1:3" x14ac:dyDescent="0.25">
      <c r="A312" s="1">
        <v>309</v>
      </c>
      <c r="B312" s="1">
        <v>-2.245121225330049E-2</v>
      </c>
      <c r="C312" s="1">
        <f t="shared" si="4"/>
        <v>1</v>
      </c>
    </row>
    <row r="313" spans="1:3" x14ac:dyDescent="0.25">
      <c r="A313" s="1">
        <v>310</v>
      </c>
      <c r="B313" s="1">
        <v>-2.2334686188872688E-2</v>
      </c>
      <c r="C313" s="1">
        <f t="shared" si="4"/>
        <v>1</v>
      </c>
    </row>
    <row r="314" spans="1:3" x14ac:dyDescent="0.25">
      <c r="A314" s="1">
        <v>311</v>
      </c>
      <c r="B314" s="1">
        <v>-2.1991598486735597E-2</v>
      </c>
      <c r="C314" s="1">
        <f t="shared" si="4"/>
        <v>1</v>
      </c>
    </row>
    <row r="315" spans="1:3" x14ac:dyDescent="0.25">
      <c r="A315" s="1">
        <v>312</v>
      </c>
      <c r="B315" s="1">
        <v>-2.1946153127718304E-2</v>
      </c>
      <c r="C315" s="1">
        <f t="shared" si="4"/>
        <v>1</v>
      </c>
    </row>
    <row r="316" spans="1:3" x14ac:dyDescent="0.25">
      <c r="A316" s="1">
        <v>313</v>
      </c>
      <c r="B316" s="1">
        <v>-2.1640997942300011E-2</v>
      </c>
      <c r="C316" s="1">
        <f t="shared" si="4"/>
        <v>1</v>
      </c>
    </row>
    <row r="317" spans="1:3" x14ac:dyDescent="0.25">
      <c r="A317" s="1">
        <v>314</v>
      </c>
      <c r="B317" s="1">
        <v>-2.1298091898036553E-2</v>
      </c>
      <c r="C317" s="1">
        <f t="shared" si="4"/>
        <v>1</v>
      </c>
    </row>
    <row r="318" spans="1:3" x14ac:dyDescent="0.25">
      <c r="A318" s="1">
        <v>315</v>
      </c>
      <c r="B318" s="1">
        <v>-2.0964815609619158E-2</v>
      </c>
      <c r="C318" s="1">
        <f t="shared" si="4"/>
        <v>1</v>
      </c>
    </row>
    <row r="319" spans="1:3" x14ac:dyDescent="0.25">
      <c r="A319" s="1">
        <v>316</v>
      </c>
      <c r="B319" s="1">
        <v>-2.078813667691648E-2</v>
      </c>
      <c r="C319" s="1">
        <f t="shared" si="4"/>
        <v>1</v>
      </c>
    </row>
    <row r="320" spans="1:3" x14ac:dyDescent="0.25">
      <c r="A320" s="1">
        <v>317</v>
      </c>
      <c r="B320" s="1">
        <v>-2.0730193603542002E-2</v>
      </c>
      <c r="C320" s="1">
        <f t="shared" si="4"/>
        <v>1</v>
      </c>
    </row>
    <row r="321" spans="1:3" x14ac:dyDescent="0.25">
      <c r="A321" s="1">
        <v>318</v>
      </c>
      <c r="B321" s="1">
        <v>-2.0684019463219183E-2</v>
      </c>
      <c r="C321" s="1">
        <f t="shared" si="4"/>
        <v>1</v>
      </c>
    </row>
    <row r="322" spans="1:3" x14ac:dyDescent="0.25">
      <c r="A322" s="1">
        <v>319</v>
      </c>
      <c r="B322" s="1">
        <v>-2.0644113291327759E-2</v>
      </c>
      <c r="C322" s="1">
        <f t="shared" si="4"/>
        <v>1</v>
      </c>
    </row>
    <row r="323" spans="1:3" x14ac:dyDescent="0.25">
      <c r="A323" s="1">
        <v>320</v>
      </c>
      <c r="B323" s="1">
        <v>-2.0556003309692095E-2</v>
      </c>
      <c r="C323" s="1">
        <f t="shared" si="4"/>
        <v>1</v>
      </c>
    </row>
    <row r="324" spans="1:3" x14ac:dyDescent="0.25">
      <c r="A324" s="1">
        <v>321</v>
      </c>
      <c r="B324" s="1">
        <v>-2.0428775187916415E-2</v>
      </c>
      <c r="C324" s="1">
        <f t="shared" si="4"/>
        <v>1</v>
      </c>
    </row>
    <row r="325" spans="1:3" x14ac:dyDescent="0.25">
      <c r="A325" s="1">
        <v>322</v>
      </c>
      <c r="B325" s="1">
        <v>-2.0322890886993683E-2</v>
      </c>
      <c r="C325" s="1">
        <f t="shared" ref="C325:C388" si="5">IF(B325&gt;=$H$2,1,0)</f>
        <v>1</v>
      </c>
    </row>
    <row r="326" spans="1:3" x14ac:dyDescent="0.25">
      <c r="A326" s="1">
        <v>323</v>
      </c>
      <c r="B326" s="1">
        <v>-2.0277313849330181E-2</v>
      </c>
      <c r="C326" s="1">
        <f t="shared" si="5"/>
        <v>1</v>
      </c>
    </row>
    <row r="327" spans="1:3" x14ac:dyDescent="0.25">
      <c r="A327" s="1">
        <v>324</v>
      </c>
      <c r="B327" s="1">
        <v>-2.0258200701290363E-2</v>
      </c>
      <c r="C327" s="1">
        <f t="shared" si="5"/>
        <v>1</v>
      </c>
    </row>
    <row r="328" spans="1:3" x14ac:dyDescent="0.25">
      <c r="A328" s="1">
        <v>325</v>
      </c>
      <c r="B328" s="1">
        <v>-2.0013644545344711E-2</v>
      </c>
      <c r="C328" s="1">
        <f t="shared" si="5"/>
        <v>1</v>
      </c>
    </row>
    <row r="329" spans="1:3" x14ac:dyDescent="0.25">
      <c r="A329" s="1">
        <v>326</v>
      </c>
      <c r="B329" s="1">
        <v>-2.0010718858265886E-2</v>
      </c>
      <c r="C329" s="1">
        <f t="shared" si="5"/>
        <v>1</v>
      </c>
    </row>
    <row r="330" spans="1:3" x14ac:dyDescent="0.25">
      <c r="A330" s="1">
        <v>327</v>
      </c>
      <c r="B330" s="1">
        <v>-1.9449392038841662E-2</v>
      </c>
      <c r="C330" s="1">
        <f t="shared" si="5"/>
        <v>1</v>
      </c>
    </row>
    <row r="331" spans="1:3" x14ac:dyDescent="0.25">
      <c r="A331" s="1">
        <v>328</v>
      </c>
      <c r="B331" s="1">
        <v>-1.9231243432434653E-2</v>
      </c>
      <c r="C331" s="1">
        <f t="shared" si="5"/>
        <v>1</v>
      </c>
    </row>
    <row r="332" spans="1:3" x14ac:dyDescent="0.25">
      <c r="A332" s="1">
        <v>329</v>
      </c>
      <c r="B332" s="1">
        <v>-1.9109599504680386E-2</v>
      </c>
      <c r="C332" s="1">
        <f t="shared" si="5"/>
        <v>1</v>
      </c>
    </row>
    <row r="333" spans="1:3" x14ac:dyDescent="0.25">
      <c r="A333" s="1">
        <v>330</v>
      </c>
      <c r="B333" s="1">
        <v>-1.9014885145818283E-2</v>
      </c>
      <c r="C333" s="1">
        <f t="shared" si="5"/>
        <v>1</v>
      </c>
    </row>
    <row r="334" spans="1:3" x14ac:dyDescent="0.25">
      <c r="A334" s="1">
        <v>331</v>
      </c>
      <c r="B334" s="1">
        <v>-1.8889921211556082E-2</v>
      </c>
      <c r="C334" s="1">
        <f t="shared" si="5"/>
        <v>1</v>
      </c>
    </row>
    <row r="335" spans="1:3" x14ac:dyDescent="0.25">
      <c r="A335" s="1">
        <v>332</v>
      </c>
      <c r="B335" s="1">
        <v>-1.8834771625217517E-2</v>
      </c>
      <c r="C335" s="1">
        <f t="shared" si="5"/>
        <v>1</v>
      </c>
    </row>
    <row r="336" spans="1:3" x14ac:dyDescent="0.25">
      <c r="A336" s="1">
        <v>333</v>
      </c>
      <c r="B336" s="1">
        <v>-1.8806811675148083E-2</v>
      </c>
      <c r="C336" s="1">
        <f t="shared" si="5"/>
        <v>1</v>
      </c>
    </row>
    <row r="337" spans="1:3" x14ac:dyDescent="0.25">
      <c r="A337" s="1">
        <v>334</v>
      </c>
      <c r="B337" s="1">
        <v>-1.8748607721306598E-2</v>
      </c>
      <c r="C337" s="1">
        <f t="shared" si="5"/>
        <v>1</v>
      </c>
    </row>
    <row r="338" spans="1:3" x14ac:dyDescent="0.25">
      <c r="A338" s="1">
        <v>335</v>
      </c>
      <c r="B338" s="1">
        <v>-1.8709262779189384E-2</v>
      </c>
      <c r="C338" s="1">
        <f t="shared" si="5"/>
        <v>1</v>
      </c>
    </row>
    <row r="339" spans="1:3" x14ac:dyDescent="0.25">
      <c r="A339" s="1">
        <v>336</v>
      </c>
      <c r="B339" s="1">
        <v>-1.862833076340964E-2</v>
      </c>
      <c r="C339" s="1">
        <f t="shared" si="5"/>
        <v>1</v>
      </c>
    </row>
    <row r="340" spans="1:3" x14ac:dyDescent="0.25">
      <c r="A340" s="1">
        <v>337</v>
      </c>
      <c r="B340" s="1">
        <v>-1.8616544249004718E-2</v>
      </c>
      <c r="C340" s="1">
        <f t="shared" si="5"/>
        <v>1</v>
      </c>
    </row>
    <row r="341" spans="1:3" x14ac:dyDescent="0.25">
      <c r="A341" s="1">
        <v>338</v>
      </c>
      <c r="B341" s="1">
        <v>-1.8224884723025081E-2</v>
      </c>
      <c r="C341" s="1">
        <f t="shared" si="5"/>
        <v>1</v>
      </c>
    </row>
    <row r="342" spans="1:3" x14ac:dyDescent="0.25">
      <c r="A342" s="1">
        <v>339</v>
      </c>
      <c r="B342" s="1">
        <v>-1.8058820357402361E-2</v>
      </c>
      <c r="C342" s="1">
        <f t="shared" si="5"/>
        <v>1</v>
      </c>
    </row>
    <row r="343" spans="1:3" x14ac:dyDescent="0.25">
      <c r="A343" s="1">
        <v>340</v>
      </c>
      <c r="B343" s="1">
        <v>-1.7858606380369402E-2</v>
      </c>
      <c r="C343" s="1">
        <f t="shared" si="5"/>
        <v>1</v>
      </c>
    </row>
    <row r="344" spans="1:3" x14ac:dyDescent="0.25">
      <c r="A344" s="1">
        <v>341</v>
      </c>
      <c r="B344" s="1">
        <v>-1.7846384303882523E-2</v>
      </c>
      <c r="C344" s="1">
        <f t="shared" si="5"/>
        <v>1</v>
      </c>
    </row>
    <row r="345" spans="1:3" x14ac:dyDescent="0.25">
      <c r="A345" s="1">
        <v>342</v>
      </c>
      <c r="B345" s="1">
        <v>-1.78210107247736E-2</v>
      </c>
      <c r="C345" s="1">
        <f t="shared" si="5"/>
        <v>1</v>
      </c>
    </row>
    <row r="346" spans="1:3" x14ac:dyDescent="0.25">
      <c r="A346" s="1">
        <v>343</v>
      </c>
      <c r="B346" s="1">
        <v>-1.7775582389311317E-2</v>
      </c>
      <c r="C346" s="1">
        <f t="shared" si="5"/>
        <v>1</v>
      </c>
    </row>
    <row r="347" spans="1:3" x14ac:dyDescent="0.25">
      <c r="A347" s="1">
        <v>344</v>
      </c>
      <c r="B347" s="1">
        <v>-1.7754518763871463E-2</v>
      </c>
      <c r="C347" s="1">
        <f t="shared" si="5"/>
        <v>1</v>
      </c>
    </row>
    <row r="348" spans="1:3" x14ac:dyDescent="0.25">
      <c r="A348" s="1">
        <v>345</v>
      </c>
      <c r="B348" s="1">
        <v>-1.7706641128334866E-2</v>
      </c>
      <c r="C348" s="1">
        <f t="shared" si="5"/>
        <v>1</v>
      </c>
    </row>
    <row r="349" spans="1:3" x14ac:dyDescent="0.25">
      <c r="A349" s="1">
        <v>346</v>
      </c>
      <c r="B349" s="1">
        <v>-1.7702452101235444E-2</v>
      </c>
      <c r="C349" s="1">
        <f t="shared" si="5"/>
        <v>1</v>
      </c>
    </row>
    <row r="350" spans="1:3" x14ac:dyDescent="0.25">
      <c r="A350" s="1">
        <v>347</v>
      </c>
      <c r="B350" s="1">
        <v>-1.7468864638371606E-2</v>
      </c>
      <c r="C350" s="1">
        <f t="shared" si="5"/>
        <v>1</v>
      </c>
    </row>
    <row r="351" spans="1:3" x14ac:dyDescent="0.25">
      <c r="A351" s="1">
        <v>348</v>
      </c>
      <c r="B351" s="1">
        <v>-1.7394398692617496E-2</v>
      </c>
      <c r="C351" s="1">
        <f t="shared" si="5"/>
        <v>1</v>
      </c>
    </row>
    <row r="352" spans="1:3" x14ac:dyDescent="0.25">
      <c r="A352" s="1">
        <v>349</v>
      </c>
      <c r="B352" s="1">
        <v>-1.725799430377517E-2</v>
      </c>
      <c r="C352" s="1">
        <f t="shared" si="5"/>
        <v>1</v>
      </c>
    </row>
    <row r="353" spans="1:3" x14ac:dyDescent="0.25">
      <c r="A353" s="1">
        <v>350</v>
      </c>
      <c r="B353" s="1">
        <v>-1.7039727826944073E-2</v>
      </c>
      <c r="C353" s="1">
        <f t="shared" si="5"/>
        <v>1</v>
      </c>
    </row>
    <row r="354" spans="1:3" x14ac:dyDescent="0.25">
      <c r="A354" s="1">
        <v>351</v>
      </c>
      <c r="B354" s="1">
        <v>-1.699442814296237E-2</v>
      </c>
      <c r="C354" s="1">
        <f t="shared" si="5"/>
        <v>1</v>
      </c>
    </row>
    <row r="355" spans="1:3" x14ac:dyDescent="0.25">
      <c r="A355" s="1">
        <v>352</v>
      </c>
      <c r="B355" s="1">
        <v>-1.6976051058696484E-2</v>
      </c>
      <c r="C355" s="1">
        <f t="shared" si="5"/>
        <v>1</v>
      </c>
    </row>
    <row r="356" spans="1:3" x14ac:dyDescent="0.25">
      <c r="A356" s="1">
        <v>353</v>
      </c>
      <c r="B356" s="1">
        <v>-1.6945883120085714E-2</v>
      </c>
      <c r="C356" s="1">
        <f t="shared" si="5"/>
        <v>1</v>
      </c>
    </row>
    <row r="357" spans="1:3" x14ac:dyDescent="0.25">
      <c r="A357" s="1">
        <v>354</v>
      </c>
      <c r="B357" s="1">
        <v>-1.6844574796511136E-2</v>
      </c>
      <c r="C357" s="1">
        <f t="shared" si="5"/>
        <v>1</v>
      </c>
    </row>
    <row r="358" spans="1:3" x14ac:dyDescent="0.25">
      <c r="A358" s="1">
        <v>355</v>
      </c>
      <c r="B358" s="1">
        <v>-1.6501141857995449E-2</v>
      </c>
      <c r="C358" s="1">
        <f t="shared" si="5"/>
        <v>1</v>
      </c>
    </row>
    <row r="359" spans="1:3" x14ac:dyDescent="0.25">
      <c r="A359" s="1">
        <v>356</v>
      </c>
      <c r="B359" s="1">
        <v>-1.5910586460404108E-2</v>
      </c>
      <c r="C359" s="1">
        <f t="shared" si="5"/>
        <v>1</v>
      </c>
    </row>
    <row r="360" spans="1:3" x14ac:dyDescent="0.25">
      <c r="A360" s="1">
        <v>357</v>
      </c>
      <c r="B360" s="1">
        <v>-1.5275523470838159E-2</v>
      </c>
      <c r="C360" s="1">
        <f t="shared" si="5"/>
        <v>1</v>
      </c>
    </row>
    <row r="361" spans="1:3" x14ac:dyDescent="0.25">
      <c r="A361" s="1">
        <v>358</v>
      </c>
      <c r="B361" s="1">
        <v>-1.5238309178417175E-2</v>
      </c>
      <c r="C361" s="1">
        <f t="shared" si="5"/>
        <v>1</v>
      </c>
    </row>
    <row r="362" spans="1:3" x14ac:dyDescent="0.25">
      <c r="A362" s="1">
        <v>359</v>
      </c>
      <c r="B362" s="1">
        <v>-1.5173353056993744E-2</v>
      </c>
      <c r="C362" s="1">
        <f t="shared" si="5"/>
        <v>1</v>
      </c>
    </row>
    <row r="363" spans="1:3" x14ac:dyDescent="0.25">
      <c r="A363" s="1">
        <v>360</v>
      </c>
      <c r="B363" s="1">
        <v>-1.5119684552202362E-2</v>
      </c>
      <c r="C363" s="1">
        <f t="shared" si="5"/>
        <v>1</v>
      </c>
    </row>
    <row r="364" spans="1:3" x14ac:dyDescent="0.25">
      <c r="A364" s="1">
        <v>361</v>
      </c>
      <c r="B364" s="1">
        <v>-1.5007932723450246E-2</v>
      </c>
      <c r="C364" s="1">
        <f t="shared" si="5"/>
        <v>1</v>
      </c>
    </row>
    <row r="365" spans="1:3" x14ac:dyDescent="0.25">
      <c r="A365" s="1">
        <v>362</v>
      </c>
      <c r="B365" s="1">
        <v>-1.4954401320317778E-2</v>
      </c>
      <c r="C365" s="1">
        <f t="shared" si="5"/>
        <v>1</v>
      </c>
    </row>
    <row r="366" spans="1:3" x14ac:dyDescent="0.25">
      <c r="A366" s="1">
        <v>363</v>
      </c>
      <c r="B366" s="1">
        <v>-1.4890146522973602E-2</v>
      </c>
      <c r="C366" s="1">
        <f t="shared" si="5"/>
        <v>1</v>
      </c>
    </row>
    <row r="367" spans="1:3" x14ac:dyDescent="0.25">
      <c r="A367" s="1">
        <v>364</v>
      </c>
      <c r="B367" s="1">
        <v>-1.4878317484773529E-2</v>
      </c>
      <c r="C367" s="1">
        <f t="shared" si="5"/>
        <v>1</v>
      </c>
    </row>
    <row r="368" spans="1:3" x14ac:dyDescent="0.25">
      <c r="A368" s="1">
        <v>365</v>
      </c>
      <c r="B368" s="1">
        <v>-1.4857119440361721E-2</v>
      </c>
      <c r="C368" s="1">
        <f t="shared" si="5"/>
        <v>1</v>
      </c>
    </row>
    <row r="369" spans="1:3" x14ac:dyDescent="0.25">
      <c r="A369" s="1">
        <v>366</v>
      </c>
      <c r="B369" s="1">
        <v>-1.4834137470734809E-2</v>
      </c>
      <c r="C369" s="1">
        <f t="shared" si="5"/>
        <v>1</v>
      </c>
    </row>
    <row r="370" spans="1:3" x14ac:dyDescent="0.25">
      <c r="A370" s="1">
        <v>367</v>
      </c>
      <c r="B370" s="1">
        <v>-1.4826326554066238E-2</v>
      </c>
      <c r="C370" s="1">
        <f t="shared" si="5"/>
        <v>1</v>
      </c>
    </row>
    <row r="371" spans="1:3" x14ac:dyDescent="0.25">
      <c r="A371" s="1">
        <v>368</v>
      </c>
      <c r="B371" s="1">
        <v>-1.4666775183325154E-2</v>
      </c>
      <c r="C371" s="1">
        <f t="shared" si="5"/>
        <v>1</v>
      </c>
    </row>
    <row r="372" spans="1:3" x14ac:dyDescent="0.25">
      <c r="A372" s="1">
        <v>369</v>
      </c>
      <c r="B372" s="1">
        <v>-1.4630233280251925E-2</v>
      </c>
      <c r="C372" s="1">
        <f t="shared" si="5"/>
        <v>1</v>
      </c>
    </row>
    <row r="373" spans="1:3" x14ac:dyDescent="0.25">
      <c r="A373" s="1">
        <v>370</v>
      </c>
      <c r="B373" s="1">
        <v>-1.426803622734063E-2</v>
      </c>
      <c r="C373" s="1">
        <f t="shared" si="5"/>
        <v>1</v>
      </c>
    </row>
    <row r="374" spans="1:3" x14ac:dyDescent="0.25">
      <c r="A374" s="1">
        <v>371</v>
      </c>
      <c r="B374" s="1">
        <v>-1.4170864220027557E-2</v>
      </c>
      <c r="C374" s="1">
        <f t="shared" si="5"/>
        <v>1</v>
      </c>
    </row>
    <row r="375" spans="1:3" x14ac:dyDescent="0.25">
      <c r="A375" s="1">
        <v>372</v>
      </c>
      <c r="B375" s="1">
        <v>-1.4105859106251284E-2</v>
      </c>
      <c r="C375" s="1">
        <f t="shared" si="5"/>
        <v>1</v>
      </c>
    </row>
    <row r="376" spans="1:3" x14ac:dyDescent="0.25">
      <c r="A376" s="1">
        <v>373</v>
      </c>
      <c r="B376" s="1">
        <v>-1.4001482475290761E-2</v>
      </c>
      <c r="C376" s="1">
        <f t="shared" si="5"/>
        <v>1</v>
      </c>
    </row>
    <row r="377" spans="1:3" x14ac:dyDescent="0.25">
      <c r="A377" s="1">
        <v>374</v>
      </c>
      <c r="B377" s="1">
        <v>-1.3976828677627395E-2</v>
      </c>
      <c r="C377" s="1">
        <f t="shared" si="5"/>
        <v>1</v>
      </c>
    </row>
    <row r="378" spans="1:3" x14ac:dyDescent="0.25">
      <c r="A378" s="1">
        <v>375</v>
      </c>
      <c r="B378" s="1">
        <v>-1.3906737081340381E-2</v>
      </c>
      <c r="C378" s="1">
        <f t="shared" si="5"/>
        <v>1</v>
      </c>
    </row>
    <row r="379" spans="1:3" x14ac:dyDescent="0.25">
      <c r="A379" s="1">
        <v>376</v>
      </c>
      <c r="B379" s="1">
        <v>-1.3842171936116365E-2</v>
      </c>
      <c r="C379" s="1">
        <f t="shared" si="5"/>
        <v>1</v>
      </c>
    </row>
    <row r="380" spans="1:3" x14ac:dyDescent="0.25">
      <c r="A380" s="1">
        <v>377</v>
      </c>
      <c r="B380" s="1">
        <v>-1.3585951209274416E-2</v>
      </c>
      <c r="C380" s="1">
        <f t="shared" si="5"/>
        <v>1</v>
      </c>
    </row>
    <row r="381" spans="1:3" x14ac:dyDescent="0.25">
      <c r="A381" s="1">
        <v>378</v>
      </c>
      <c r="B381" s="1">
        <v>-1.3548975843616695E-2</v>
      </c>
      <c r="C381" s="1">
        <f t="shared" si="5"/>
        <v>1</v>
      </c>
    </row>
    <row r="382" spans="1:3" x14ac:dyDescent="0.25">
      <c r="A382" s="1">
        <v>379</v>
      </c>
      <c r="B382" s="1">
        <v>-1.352209617288036E-2</v>
      </c>
      <c r="C382" s="1">
        <f t="shared" si="5"/>
        <v>1</v>
      </c>
    </row>
    <row r="383" spans="1:3" x14ac:dyDescent="0.25">
      <c r="A383" s="1">
        <v>380</v>
      </c>
      <c r="B383" s="1">
        <v>-1.3452732739311468E-2</v>
      </c>
      <c r="C383" s="1">
        <f t="shared" si="5"/>
        <v>1</v>
      </c>
    </row>
    <row r="384" spans="1:3" x14ac:dyDescent="0.25">
      <c r="A384" s="1">
        <v>381</v>
      </c>
      <c r="B384" s="1">
        <v>-1.3430656899908744E-2</v>
      </c>
      <c r="C384" s="1">
        <f t="shared" si="5"/>
        <v>1</v>
      </c>
    </row>
    <row r="385" spans="1:3" x14ac:dyDescent="0.25">
      <c r="A385" s="1">
        <v>382</v>
      </c>
      <c r="B385" s="1">
        <v>-1.3333026134925152E-2</v>
      </c>
      <c r="C385" s="1">
        <f t="shared" si="5"/>
        <v>1</v>
      </c>
    </row>
    <row r="386" spans="1:3" x14ac:dyDescent="0.25">
      <c r="A386" s="1">
        <v>383</v>
      </c>
      <c r="B386" s="1">
        <v>-1.320044474091997E-2</v>
      </c>
      <c r="C386" s="1">
        <f t="shared" si="5"/>
        <v>1</v>
      </c>
    </row>
    <row r="387" spans="1:3" x14ac:dyDescent="0.25">
      <c r="A387" s="1">
        <v>384</v>
      </c>
      <c r="B387" s="1">
        <v>-1.3073867286720997E-2</v>
      </c>
      <c r="C387" s="1">
        <f t="shared" si="5"/>
        <v>1</v>
      </c>
    </row>
    <row r="388" spans="1:3" x14ac:dyDescent="0.25">
      <c r="A388" s="1">
        <v>385</v>
      </c>
      <c r="B388" s="1">
        <v>-1.3021829469744173E-2</v>
      </c>
      <c r="C388" s="1">
        <f t="shared" si="5"/>
        <v>1</v>
      </c>
    </row>
    <row r="389" spans="1:3" x14ac:dyDescent="0.25">
      <c r="A389" s="1">
        <v>386</v>
      </c>
      <c r="B389" s="1">
        <v>-1.2784805159151258E-2</v>
      </c>
      <c r="C389" s="1">
        <f t="shared" ref="C389:C452" si="6">IF(B389&gt;=$H$2,1,0)</f>
        <v>1</v>
      </c>
    </row>
    <row r="390" spans="1:3" x14ac:dyDescent="0.25">
      <c r="A390" s="1">
        <v>387</v>
      </c>
      <c r="B390" s="1">
        <v>-1.2596845047368355E-2</v>
      </c>
      <c r="C390" s="1">
        <f t="shared" si="6"/>
        <v>1</v>
      </c>
    </row>
    <row r="391" spans="1:3" x14ac:dyDescent="0.25">
      <c r="A391" s="1">
        <v>388</v>
      </c>
      <c r="B391" s="1">
        <v>-1.2557743698952351E-2</v>
      </c>
      <c r="C391" s="1">
        <f t="shared" si="6"/>
        <v>1</v>
      </c>
    </row>
    <row r="392" spans="1:3" x14ac:dyDescent="0.25">
      <c r="A392" s="1">
        <v>389</v>
      </c>
      <c r="B392" s="1">
        <v>-1.2231217388686488E-2</v>
      </c>
      <c r="C392" s="1">
        <f t="shared" si="6"/>
        <v>1</v>
      </c>
    </row>
    <row r="393" spans="1:3" x14ac:dyDescent="0.25">
      <c r="A393" s="1">
        <v>390</v>
      </c>
      <c r="B393" s="1">
        <v>-1.205417700799094E-2</v>
      </c>
      <c r="C393" s="1">
        <f t="shared" si="6"/>
        <v>1</v>
      </c>
    </row>
    <row r="394" spans="1:3" x14ac:dyDescent="0.25">
      <c r="A394" s="1">
        <v>391</v>
      </c>
      <c r="B394" s="1">
        <v>-1.199847153299638E-2</v>
      </c>
      <c r="C394" s="1">
        <f t="shared" si="6"/>
        <v>1</v>
      </c>
    </row>
    <row r="395" spans="1:3" x14ac:dyDescent="0.25">
      <c r="A395" s="1">
        <v>392</v>
      </c>
      <c r="B395" s="1">
        <v>-1.1817603746098637E-2</v>
      </c>
      <c r="C395" s="1">
        <f t="shared" si="6"/>
        <v>1</v>
      </c>
    </row>
    <row r="396" spans="1:3" x14ac:dyDescent="0.25">
      <c r="A396" s="1">
        <v>393</v>
      </c>
      <c r="B396" s="1">
        <v>-1.1133833800380799E-2</v>
      </c>
      <c r="C396" s="1">
        <f t="shared" si="6"/>
        <v>1</v>
      </c>
    </row>
    <row r="397" spans="1:3" x14ac:dyDescent="0.25">
      <c r="A397" s="1">
        <v>394</v>
      </c>
      <c r="B397" s="1">
        <v>-1.1078793883027238E-2</v>
      </c>
      <c r="C397" s="1">
        <f t="shared" si="6"/>
        <v>1</v>
      </c>
    </row>
    <row r="398" spans="1:3" x14ac:dyDescent="0.25">
      <c r="A398" s="1">
        <v>395</v>
      </c>
      <c r="B398" s="1">
        <v>-1.1070143019749068E-2</v>
      </c>
      <c r="C398" s="1">
        <f t="shared" si="6"/>
        <v>1</v>
      </c>
    </row>
    <row r="399" spans="1:3" x14ac:dyDescent="0.25">
      <c r="A399" s="1">
        <v>396</v>
      </c>
      <c r="B399" s="1">
        <v>-1.1019859171642388E-2</v>
      </c>
      <c r="C399" s="1">
        <f t="shared" si="6"/>
        <v>1</v>
      </c>
    </row>
    <row r="400" spans="1:3" x14ac:dyDescent="0.25">
      <c r="A400" s="1">
        <v>397</v>
      </c>
      <c r="B400" s="1">
        <v>-1.0986177869561242E-2</v>
      </c>
      <c r="C400" s="1">
        <f t="shared" si="6"/>
        <v>1</v>
      </c>
    </row>
    <row r="401" spans="1:3" x14ac:dyDescent="0.25">
      <c r="A401" s="1">
        <v>398</v>
      </c>
      <c r="B401" s="1">
        <v>-1.0985203912373009E-2</v>
      </c>
      <c r="C401" s="1">
        <f t="shared" si="6"/>
        <v>1</v>
      </c>
    </row>
    <row r="402" spans="1:3" x14ac:dyDescent="0.25">
      <c r="A402" s="1">
        <v>399</v>
      </c>
      <c r="B402" s="1">
        <v>-1.0891217276831178E-2</v>
      </c>
      <c r="C402" s="1">
        <f t="shared" si="6"/>
        <v>1</v>
      </c>
    </row>
    <row r="403" spans="1:3" x14ac:dyDescent="0.25">
      <c r="A403" s="1">
        <v>400</v>
      </c>
      <c r="B403" s="1">
        <v>-1.0787641419784055E-2</v>
      </c>
      <c r="C403" s="1">
        <f t="shared" si="6"/>
        <v>1</v>
      </c>
    </row>
    <row r="404" spans="1:3" x14ac:dyDescent="0.25">
      <c r="A404" s="1">
        <v>401</v>
      </c>
      <c r="B404" s="1">
        <v>-1.06729846693292E-2</v>
      </c>
      <c r="C404" s="1">
        <f t="shared" si="6"/>
        <v>1</v>
      </c>
    </row>
    <row r="405" spans="1:3" x14ac:dyDescent="0.25">
      <c r="A405" s="1">
        <v>402</v>
      </c>
      <c r="B405" s="1">
        <v>-1.0541780015886459E-2</v>
      </c>
      <c r="C405" s="1">
        <f t="shared" si="6"/>
        <v>1</v>
      </c>
    </row>
    <row r="406" spans="1:3" x14ac:dyDescent="0.25">
      <c r="A406" s="1">
        <v>403</v>
      </c>
      <c r="B406" s="1">
        <v>-1.0056418870632466E-2</v>
      </c>
      <c r="C406" s="1">
        <f t="shared" si="6"/>
        <v>1</v>
      </c>
    </row>
    <row r="407" spans="1:3" x14ac:dyDescent="0.25">
      <c r="A407" s="1">
        <v>404</v>
      </c>
      <c r="B407" s="1">
        <v>-1.002426361061115E-2</v>
      </c>
      <c r="C407" s="1">
        <f t="shared" si="6"/>
        <v>1</v>
      </c>
    </row>
    <row r="408" spans="1:3" x14ac:dyDescent="0.25">
      <c r="A408" s="1">
        <v>405</v>
      </c>
      <c r="B408" s="1">
        <v>-9.8320427042812852E-3</v>
      </c>
      <c r="C408" s="1">
        <f t="shared" si="6"/>
        <v>1</v>
      </c>
    </row>
    <row r="409" spans="1:3" x14ac:dyDescent="0.25">
      <c r="A409" s="1">
        <v>406</v>
      </c>
      <c r="B409" s="1">
        <v>-9.786670358476357E-3</v>
      </c>
      <c r="C409" s="1">
        <f t="shared" si="6"/>
        <v>1</v>
      </c>
    </row>
    <row r="410" spans="1:3" x14ac:dyDescent="0.25">
      <c r="A410" s="1">
        <v>407</v>
      </c>
      <c r="B410" s="1">
        <v>-9.4811930470783956E-3</v>
      </c>
      <c r="C410" s="1">
        <f t="shared" si="6"/>
        <v>1</v>
      </c>
    </row>
    <row r="411" spans="1:3" x14ac:dyDescent="0.25">
      <c r="A411" s="1">
        <v>408</v>
      </c>
      <c r="B411" s="1">
        <v>-9.3892873294714185E-3</v>
      </c>
      <c r="C411" s="1">
        <f t="shared" si="6"/>
        <v>1</v>
      </c>
    </row>
    <row r="412" spans="1:3" x14ac:dyDescent="0.25">
      <c r="A412" s="1">
        <v>409</v>
      </c>
      <c r="B412" s="1">
        <v>-9.0289539889472081E-3</v>
      </c>
      <c r="C412" s="1">
        <f t="shared" si="6"/>
        <v>1</v>
      </c>
    </row>
    <row r="413" spans="1:3" x14ac:dyDescent="0.25">
      <c r="A413" s="1">
        <v>410</v>
      </c>
      <c r="B413" s="1">
        <v>-8.865469125873382E-3</v>
      </c>
      <c r="C413" s="1">
        <f t="shared" si="6"/>
        <v>1</v>
      </c>
    </row>
    <row r="414" spans="1:3" x14ac:dyDescent="0.25">
      <c r="A414" s="1">
        <v>411</v>
      </c>
      <c r="B414" s="1">
        <v>-8.739022996291812E-3</v>
      </c>
      <c r="C414" s="1">
        <f t="shared" si="6"/>
        <v>1</v>
      </c>
    </row>
    <row r="415" spans="1:3" x14ac:dyDescent="0.25">
      <c r="A415" s="1">
        <v>412</v>
      </c>
      <c r="B415" s="1">
        <v>-8.6415469941636402E-3</v>
      </c>
      <c r="C415" s="1">
        <f t="shared" si="6"/>
        <v>1</v>
      </c>
    </row>
    <row r="416" spans="1:3" x14ac:dyDescent="0.25">
      <c r="A416" s="1">
        <v>413</v>
      </c>
      <c r="B416" s="1">
        <v>-8.5930011651811355E-3</v>
      </c>
      <c r="C416" s="1">
        <f t="shared" si="6"/>
        <v>1</v>
      </c>
    </row>
    <row r="417" spans="1:3" x14ac:dyDescent="0.25">
      <c r="A417" s="1">
        <v>414</v>
      </c>
      <c r="B417" s="1">
        <v>-8.5337995468042216E-3</v>
      </c>
      <c r="C417" s="1">
        <f t="shared" si="6"/>
        <v>1</v>
      </c>
    </row>
    <row r="418" spans="1:3" x14ac:dyDescent="0.25">
      <c r="A418" s="1">
        <v>415</v>
      </c>
      <c r="B418" s="1">
        <v>-8.466822351262504E-3</v>
      </c>
      <c r="C418" s="1">
        <f t="shared" si="6"/>
        <v>1</v>
      </c>
    </row>
    <row r="419" spans="1:3" x14ac:dyDescent="0.25">
      <c r="A419" s="1">
        <v>416</v>
      </c>
      <c r="B419" s="1">
        <v>-8.4590345298782843E-3</v>
      </c>
      <c r="C419" s="1">
        <f t="shared" si="6"/>
        <v>1</v>
      </c>
    </row>
    <row r="420" spans="1:3" x14ac:dyDescent="0.25">
      <c r="A420" s="1">
        <v>417</v>
      </c>
      <c r="B420" s="1">
        <v>-8.1699965352677317E-3</v>
      </c>
      <c r="C420" s="1">
        <f t="shared" si="6"/>
        <v>1</v>
      </c>
    </row>
    <row r="421" spans="1:3" x14ac:dyDescent="0.25">
      <c r="A421" s="1">
        <v>418</v>
      </c>
      <c r="B421" s="1">
        <v>-7.9244778507252533E-3</v>
      </c>
      <c r="C421" s="1">
        <f t="shared" si="6"/>
        <v>1</v>
      </c>
    </row>
    <row r="422" spans="1:3" x14ac:dyDescent="0.25">
      <c r="A422" s="1">
        <v>419</v>
      </c>
      <c r="B422" s="1">
        <v>-7.9119435846930486E-3</v>
      </c>
      <c r="C422" s="1">
        <f t="shared" si="6"/>
        <v>1</v>
      </c>
    </row>
    <row r="423" spans="1:3" x14ac:dyDescent="0.25">
      <c r="A423" s="1">
        <v>420</v>
      </c>
      <c r="B423" s="1">
        <v>-7.7839374411423634E-3</v>
      </c>
      <c r="C423" s="1">
        <f t="shared" si="6"/>
        <v>1</v>
      </c>
    </row>
    <row r="424" spans="1:3" x14ac:dyDescent="0.25">
      <c r="A424" s="1">
        <v>421</v>
      </c>
      <c r="B424" s="1">
        <v>-7.5541899860223083E-3</v>
      </c>
      <c r="C424" s="1">
        <f t="shared" si="6"/>
        <v>1</v>
      </c>
    </row>
    <row r="425" spans="1:3" x14ac:dyDescent="0.25">
      <c r="A425" s="1">
        <v>422</v>
      </c>
      <c r="B425" s="1">
        <v>-7.3537336824136545E-3</v>
      </c>
      <c r="C425" s="1">
        <f t="shared" si="6"/>
        <v>1</v>
      </c>
    </row>
    <row r="426" spans="1:3" x14ac:dyDescent="0.25">
      <c r="A426" s="1">
        <v>423</v>
      </c>
      <c r="B426" s="1">
        <v>-6.7070433544089703E-3</v>
      </c>
      <c r="C426" s="1">
        <f t="shared" si="6"/>
        <v>1</v>
      </c>
    </row>
    <row r="427" spans="1:3" x14ac:dyDescent="0.25">
      <c r="A427" s="1">
        <v>424</v>
      </c>
      <c r="B427" s="1">
        <v>-6.6939977574271836E-3</v>
      </c>
      <c r="C427" s="1">
        <f t="shared" si="6"/>
        <v>1</v>
      </c>
    </row>
    <row r="428" spans="1:3" x14ac:dyDescent="0.25">
      <c r="A428" s="1">
        <v>425</v>
      </c>
      <c r="B428" s="1">
        <v>-6.6662172309399637E-3</v>
      </c>
      <c r="C428" s="1">
        <f t="shared" si="6"/>
        <v>1</v>
      </c>
    </row>
    <row r="429" spans="1:3" x14ac:dyDescent="0.25">
      <c r="A429" s="1">
        <v>426</v>
      </c>
      <c r="B429" s="1">
        <v>-6.5890941425101879E-3</v>
      </c>
      <c r="C429" s="1">
        <f t="shared" si="6"/>
        <v>1</v>
      </c>
    </row>
    <row r="430" spans="1:3" x14ac:dyDescent="0.25">
      <c r="A430" s="1">
        <v>427</v>
      </c>
      <c r="B430" s="1">
        <v>-6.3063950726944817E-3</v>
      </c>
      <c r="C430" s="1">
        <f t="shared" si="6"/>
        <v>1</v>
      </c>
    </row>
    <row r="431" spans="1:3" x14ac:dyDescent="0.25">
      <c r="A431" s="1">
        <v>428</v>
      </c>
      <c r="B431" s="1">
        <v>-6.2778405584316133E-3</v>
      </c>
      <c r="C431" s="1">
        <f t="shared" si="6"/>
        <v>1</v>
      </c>
    </row>
    <row r="432" spans="1:3" x14ac:dyDescent="0.25">
      <c r="A432" s="1">
        <v>429</v>
      </c>
      <c r="B432" s="1">
        <v>-5.951671217872434E-3</v>
      </c>
      <c r="C432" s="1">
        <f t="shared" si="6"/>
        <v>1</v>
      </c>
    </row>
    <row r="433" spans="1:3" x14ac:dyDescent="0.25">
      <c r="A433" s="1">
        <v>430</v>
      </c>
      <c r="B433" s="1">
        <v>-5.9246144338889195E-3</v>
      </c>
      <c r="C433" s="1">
        <f t="shared" si="6"/>
        <v>1</v>
      </c>
    </row>
    <row r="434" spans="1:3" x14ac:dyDescent="0.25">
      <c r="A434" s="1">
        <v>431</v>
      </c>
      <c r="B434" s="1">
        <v>-5.8482651465632252E-3</v>
      </c>
      <c r="C434" s="1">
        <f t="shared" si="6"/>
        <v>1</v>
      </c>
    </row>
    <row r="435" spans="1:3" x14ac:dyDescent="0.25">
      <c r="A435" s="1">
        <v>432</v>
      </c>
      <c r="B435" s="1">
        <v>-5.744960026492052E-3</v>
      </c>
      <c r="C435" s="1">
        <f t="shared" si="6"/>
        <v>1</v>
      </c>
    </row>
    <row r="436" spans="1:3" x14ac:dyDescent="0.25">
      <c r="A436" s="1">
        <v>433</v>
      </c>
      <c r="B436" s="1">
        <v>-5.7253372782541945E-3</v>
      </c>
      <c r="C436" s="1">
        <f t="shared" si="6"/>
        <v>1</v>
      </c>
    </row>
    <row r="437" spans="1:3" x14ac:dyDescent="0.25">
      <c r="A437" s="1">
        <v>434</v>
      </c>
      <c r="B437" s="1">
        <v>-5.6405662786880306E-3</v>
      </c>
      <c r="C437" s="1">
        <f t="shared" si="6"/>
        <v>1</v>
      </c>
    </row>
    <row r="438" spans="1:3" x14ac:dyDescent="0.25">
      <c r="A438" s="1">
        <v>435</v>
      </c>
      <c r="B438" s="1">
        <v>-5.4987591192157126E-3</v>
      </c>
      <c r="C438" s="1">
        <f t="shared" si="6"/>
        <v>1</v>
      </c>
    </row>
    <row r="439" spans="1:3" x14ac:dyDescent="0.25">
      <c r="A439" s="1">
        <v>436</v>
      </c>
      <c r="B439" s="1">
        <v>-5.3456322586473703E-3</v>
      </c>
      <c r="C439" s="1">
        <f t="shared" si="6"/>
        <v>1</v>
      </c>
    </row>
    <row r="440" spans="1:3" x14ac:dyDescent="0.25">
      <c r="A440" s="1">
        <v>437</v>
      </c>
      <c r="B440" s="1">
        <v>-5.2206630365709827E-3</v>
      </c>
      <c r="C440" s="1">
        <f t="shared" si="6"/>
        <v>1</v>
      </c>
    </row>
    <row r="441" spans="1:3" x14ac:dyDescent="0.25">
      <c r="A441" s="1">
        <v>438</v>
      </c>
      <c r="B441" s="1">
        <v>-5.1978737548257214E-3</v>
      </c>
      <c r="C441" s="1">
        <f t="shared" si="6"/>
        <v>1</v>
      </c>
    </row>
    <row r="442" spans="1:3" x14ac:dyDescent="0.25">
      <c r="A442" s="1">
        <v>439</v>
      </c>
      <c r="B442" s="1">
        <v>-5.1687175141013064E-3</v>
      </c>
      <c r="C442" s="1">
        <f t="shared" si="6"/>
        <v>1</v>
      </c>
    </row>
    <row r="443" spans="1:3" x14ac:dyDescent="0.25">
      <c r="A443" s="1">
        <v>440</v>
      </c>
      <c r="B443" s="1">
        <v>-4.9552871841216373E-3</v>
      </c>
      <c r="C443" s="1">
        <f t="shared" si="6"/>
        <v>1</v>
      </c>
    </row>
    <row r="444" spans="1:3" x14ac:dyDescent="0.25">
      <c r="A444" s="1">
        <v>441</v>
      </c>
      <c r="B444" s="1">
        <v>-4.865806666321415E-3</v>
      </c>
      <c r="C444" s="1">
        <f t="shared" si="6"/>
        <v>1</v>
      </c>
    </row>
    <row r="445" spans="1:3" x14ac:dyDescent="0.25">
      <c r="A445" s="1">
        <v>442</v>
      </c>
      <c r="B445" s="1">
        <v>-4.8320317255230449E-3</v>
      </c>
      <c r="C445" s="1">
        <f t="shared" si="6"/>
        <v>1</v>
      </c>
    </row>
    <row r="446" spans="1:3" x14ac:dyDescent="0.25">
      <c r="A446" s="1">
        <v>443</v>
      </c>
      <c r="B446" s="1">
        <v>-4.7150679286587227E-3</v>
      </c>
      <c r="C446" s="1">
        <f t="shared" si="6"/>
        <v>1</v>
      </c>
    </row>
    <row r="447" spans="1:3" x14ac:dyDescent="0.25">
      <c r="A447" s="1">
        <v>444</v>
      </c>
      <c r="B447" s="1">
        <v>-4.5032499232942058E-3</v>
      </c>
      <c r="C447" s="1">
        <f t="shared" si="6"/>
        <v>1</v>
      </c>
    </row>
    <row r="448" spans="1:3" x14ac:dyDescent="0.25">
      <c r="A448" s="1">
        <v>445</v>
      </c>
      <c r="B448" s="1">
        <v>-4.4788873493883941E-3</v>
      </c>
      <c r="C448" s="1">
        <f t="shared" si="6"/>
        <v>1</v>
      </c>
    </row>
    <row r="449" spans="1:3" x14ac:dyDescent="0.25">
      <c r="A449" s="1">
        <v>446</v>
      </c>
      <c r="B449" s="1">
        <v>-4.3155553026217319E-3</v>
      </c>
      <c r="C449" s="1">
        <f t="shared" si="6"/>
        <v>1</v>
      </c>
    </row>
    <row r="450" spans="1:3" x14ac:dyDescent="0.25">
      <c r="A450" s="1">
        <v>447</v>
      </c>
      <c r="B450" s="1">
        <v>-4.2153728066569585E-3</v>
      </c>
      <c r="C450" s="1">
        <f t="shared" si="6"/>
        <v>1</v>
      </c>
    </row>
    <row r="451" spans="1:3" x14ac:dyDescent="0.25">
      <c r="A451" s="1">
        <v>448</v>
      </c>
      <c r="B451" s="1">
        <v>-3.9475457648165957E-3</v>
      </c>
      <c r="C451" s="1">
        <f t="shared" si="6"/>
        <v>1</v>
      </c>
    </row>
    <row r="452" spans="1:3" x14ac:dyDescent="0.25">
      <c r="A452" s="1">
        <v>449</v>
      </c>
      <c r="B452" s="1">
        <v>-3.7009476993148382E-3</v>
      </c>
      <c r="C452" s="1">
        <f t="shared" si="6"/>
        <v>1</v>
      </c>
    </row>
    <row r="453" spans="1:3" x14ac:dyDescent="0.25">
      <c r="A453" s="1">
        <v>450</v>
      </c>
      <c r="B453" s="1">
        <v>-3.5215538032837834E-3</v>
      </c>
      <c r="C453" s="1">
        <f t="shared" ref="C453:C516" si="7">IF(B453&gt;=$H$2,1,0)</f>
        <v>1</v>
      </c>
    </row>
    <row r="454" spans="1:3" x14ac:dyDescent="0.25">
      <c r="A454" s="1">
        <v>451</v>
      </c>
      <c r="B454" s="1">
        <v>-3.4689357081960637E-3</v>
      </c>
      <c r="C454" s="1">
        <f t="shared" si="7"/>
        <v>1</v>
      </c>
    </row>
    <row r="455" spans="1:3" x14ac:dyDescent="0.25">
      <c r="A455" s="1">
        <v>452</v>
      </c>
      <c r="B455" s="1">
        <v>-3.3450283923381896E-3</v>
      </c>
      <c r="C455" s="1">
        <f t="shared" si="7"/>
        <v>1</v>
      </c>
    </row>
    <row r="456" spans="1:3" x14ac:dyDescent="0.25">
      <c r="A456" s="1">
        <v>453</v>
      </c>
      <c r="B456" s="1">
        <v>-3.3164810914558807E-3</v>
      </c>
      <c r="C456" s="1">
        <f t="shared" si="7"/>
        <v>1</v>
      </c>
    </row>
    <row r="457" spans="1:3" x14ac:dyDescent="0.25">
      <c r="A457" s="1">
        <v>454</v>
      </c>
      <c r="B457" s="1">
        <v>-3.16342061796826E-3</v>
      </c>
      <c r="C457" s="1">
        <f t="shared" si="7"/>
        <v>1</v>
      </c>
    </row>
    <row r="458" spans="1:3" x14ac:dyDescent="0.25">
      <c r="A458" s="1">
        <v>455</v>
      </c>
      <c r="B458" s="1">
        <v>-3.0623549326045385E-3</v>
      </c>
      <c r="C458" s="1">
        <f t="shared" si="7"/>
        <v>1</v>
      </c>
    </row>
    <row r="459" spans="1:3" x14ac:dyDescent="0.25">
      <c r="A459" s="1">
        <v>456</v>
      </c>
      <c r="B459" s="1">
        <v>-3.0469946247415614E-3</v>
      </c>
      <c r="C459" s="1">
        <f t="shared" si="7"/>
        <v>1</v>
      </c>
    </row>
    <row r="460" spans="1:3" x14ac:dyDescent="0.25">
      <c r="A460" s="1">
        <v>457</v>
      </c>
      <c r="B460" s="1">
        <v>-3.0339146300684128E-3</v>
      </c>
      <c r="C460" s="1">
        <f t="shared" si="7"/>
        <v>1</v>
      </c>
    </row>
    <row r="461" spans="1:3" x14ac:dyDescent="0.25">
      <c r="A461" s="1">
        <v>458</v>
      </c>
      <c r="B461" s="1">
        <v>-3.0331790741193743E-3</v>
      </c>
      <c r="C461" s="1">
        <f t="shared" si="7"/>
        <v>1</v>
      </c>
    </row>
    <row r="462" spans="1:3" x14ac:dyDescent="0.25">
      <c r="A462" s="1">
        <v>459</v>
      </c>
      <c r="B462" s="1">
        <v>-2.7173687582018324E-3</v>
      </c>
      <c r="C462" s="1">
        <f t="shared" si="7"/>
        <v>1</v>
      </c>
    </row>
    <row r="463" spans="1:3" x14ac:dyDescent="0.25">
      <c r="A463" s="1">
        <v>460</v>
      </c>
      <c r="B463" s="1">
        <v>-2.5951874752818682E-3</v>
      </c>
      <c r="C463" s="1">
        <f t="shared" si="7"/>
        <v>1</v>
      </c>
    </row>
    <row r="464" spans="1:3" x14ac:dyDescent="0.25">
      <c r="A464" s="1">
        <v>461</v>
      </c>
      <c r="B464" s="1">
        <v>-2.0521199729897077E-3</v>
      </c>
      <c r="C464" s="1">
        <f t="shared" si="7"/>
        <v>1</v>
      </c>
    </row>
    <row r="465" spans="1:3" x14ac:dyDescent="0.25">
      <c r="A465" s="1">
        <v>462</v>
      </c>
      <c r="B465" s="1">
        <v>-1.9667315213007797E-3</v>
      </c>
      <c r="C465" s="1">
        <f t="shared" si="7"/>
        <v>1</v>
      </c>
    </row>
    <row r="466" spans="1:3" x14ac:dyDescent="0.25">
      <c r="A466" s="1">
        <v>463</v>
      </c>
      <c r="B466" s="1">
        <v>-1.8388293841553605E-3</v>
      </c>
      <c r="C466" s="1">
        <f t="shared" si="7"/>
        <v>1</v>
      </c>
    </row>
    <row r="467" spans="1:3" x14ac:dyDescent="0.25">
      <c r="A467" s="1">
        <v>464</v>
      </c>
      <c r="B467" s="1">
        <v>-1.7707713709564921E-3</v>
      </c>
      <c r="C467" s="1">
        <f t="shared" si="7"/>
        <v>1</v>
      </c>
    </row>
    <row r="468" spans="1:3" x14ac:dyDescent="0.25">
      <c r="A468" s="1">
        <v>465</v>
      </c>
      <c r="B468" s="1">
        <v>-1.5477982443159455E-3</v>
      </c>
      <c r="C468" s="1">
        <f t="shared" si="7"/>
        <v>1</v>
      </c>
    </row>
    <row r="469" spans="1:3" x14ac:dyDescent="0.25">
      <c r="A469" s="1">
        <v>466</v>
      </c>
      <c r="B469" s="1">
        <v>-1.2989674082026781E-3</v>
      </c>
      <c r="C469" s="1">
        <f t="shared" si="7"/>
        <v>1</v>
      </c>
    </row>
    <row r="470" spans="1:3" x14ac:dyDescent="0.25">
      <c r="A470" s="1">
        <v>467</v>
      </c>
      <c r="B470" s="1">
        <v>-1.2587156903633989E-3</v>
      </c>
      <c r="C470" s="1">
        <f t="shared" si="7"/>
        <v>1</v>
      </c>
    </row>
    <row r="471" spans="1:3" x14ac:dyDescent="0.25">
      <c r="A471" s="1">
        <v>468</v>
      </c>
      <c r="B471" s="1">
        <v>-1.0845487458563952E-3</v>
      </c>
      <c r="C471" s="1">
        <f t="shared" si="7"/>
        <v>1</v>
      </c>
    </row>
    <row r="472" spans="1:3" x14ac:dyDescent="0.25">
      <c r="A472" s="1">
        <v>469</v>
      </c>
      <c r="B472" s="1">
        <v>-1.0185801480351309E-3</v>
      </c>
      <c r="C472" s="1">
        <f t="shared" si="7"/>
        <v>1</v>
      </c>
    </row>
    <row r="473" spans="1:3" x14ac:dyDescent="0.25">
      <c r="A473" s="1">
        <v>470</v>
      </c>
      <c r="B473" s="1">
        <v>-9.9506176104391386E-4</v>
      </c>
      <c r="C473" s="1">
        <f t="shared" si="7"/>
        <v>1</v>
      </c>
    </row>
    <row r="474" spans="1:3" x14ac:dyDescent="0.25">
      <c r="A474" s="1">
        <v>471</v>
      </c>
      <c r="B474" s="1">
        <v>-6.0120972934551986E-4</v>
      </c>
      <c r="C474" s="1">
        <f t="shared" si="7"/>
        <v>1</v>
      </c>
    </row>
    <row r="475" spans="1:3" x14ac:dyDescent="0.25">
      <c r="A475" s="1">
        <v>472</v>
      </c>
      <c r="B475" s="1">
        <v>-5.575026988151599E-4</v>
      </c>
      <c r="C475" s="1">
        <f t="shared" si="7"/>
        <v>1</v>
      </c>
    </row>
    <row r="476" spans="1:3" x14ac:dyDescent="0.25">
      <c r="A476" s="1">
        <v>473</v>
      </c>
      <c r="B476" s="1">
        <v>-4.5849415700427443E-4</v>
      </c>
      <c r="C476" s="1">
        <f t="shared" si="7"/>
        <v>1</v>
      </c>
    </row>
    <row r="477" spans="1:3" x14ac:dyDescent="0.25">
      <c r="A477" s="1">
        <v>474</v>
      </c>
      <c r="B477" s="1">
        <v>-2.8579254318916725E-4</v>
      </c>
      <c r="C477" s="1">
        <f t="shared" si="7"/>
        <v>1</v>
      </c>
    </row>
    <row r="478" spans="1:3" x14ac:dyDescent="0.25">
      <c r="A478" s="1">
        <v>475</v>
      </c>
      <c r="B478" s="1">
        <v>-1.9855443536132E-4</v>
      </c>
      <c r="C478" s="1">
        <f t="shared" si="7"/>
        <v>1</v>
      </c>
    </row>
    <row r="479" spans="1:3" x14ac:dyDescent="0.25">
      <c r="A479" s="1">
        <v>476</v>
      </c>
      <c r="B479" s="1">
        <v>-1.3143395184123108E-4</v>
      </c>
      <c r="C479" s="1">
        <f t="shared" si="7"/>
        <v>1</v>
      </c>
    </row>
    <row r="480" spans="1:3" x14ac:dyDescent="0.25">
      <c r="A480" s="1">
        <v>477</v>
      </c>
      <c r="B480" s="1">
        <v>7.8339608283517492E-5</v>
      </c>
      <c r="C480" s="1">
        <f t="shared" si="7"/>
        <v>1</v>
      </c>
    </row>
    <row r="481" spans="1:3" x14ac:dyDescent="0.25">
      <c r="A481" s="1">
        <v>478</v>
      </c>
      <c r="B481" s="1">
        <v>1.2836967786178377E-4</v>
      </c>
      <c r="C481" s="1">
        <f t="shared" si="7"/>
        <v>1</v>
      </c>
    </row>
    <row r="482" spans="1:3" x14ac:dyDescent="0.25">
      <c r="A482" s="1">
        <v>479</v>
      </c>
      <c r="B482" s="1">
        <v>1.551467734328682E-4</v>
      </c>
      <c r="C482" s="1">
        <f t="shared" si="7"/>
        <v>1</v>
      </c>
    </row>
    <row r="483" spans="1:3" x14ac:dyDescent="0.25">
      <c r="A483" s="1">
        <v>480</v>
      </c>
      <c r="B483" s="1">
        <v>2.4014605308586567E-4</v>
      </c>
      <c r="C483" s="1">
        <f t="shared" si="7"/>
        <v>1</v>
      </c>
    </row>
    <row r="484" spans="1:3" x14ac:dyDescent="0.25">
      <c r="A484" s="1">
        <v>481</v>
      </c>
      <c r="B484" s="1">
        <v>2.5106938062346984E-4</v>
      </c>
      <c r="C484" s="1">
        <f t="shared" si="7"/>
        <v>1</v>
      </c>
    </row>
    <row r="485" spans="1:3" x14ac:dyDescent="0.25">
      <c r="A485" s="1">
        <v>482</v>
      </c>
      <c r="B485" s="1">
        <v>6.2425891544881651E-4</v>
      </c>
      <c r="C485" s="1">
        <f t="shared" si="7"/>
        <v>1</v>
      </c>
    </row>
    <row r="486" spans="1:3" x14ac:dyDescent="0.25">
      <c r="A486" s="1">
        <v>483</v>
      </c>
      <c r="B486" s="1">
        <v>6.4224181977134975E-4</v>
      </c>
      <c r="C486" s="1">
        <f t="shared" si="7"/>
        <v>1</v>
      </c>
    </row>
    <row r="487" spans="1:3" x14ac:dyDescent="0.25">
      <c r="A487" s="1">
        <v>484</v>
      </c>
      <c r="B487" s="1">
        <v>1.0349177621504779E-3</v>
      </c>
      <c r="C487" s="1">
        <f t="shared" si="7"/>
        <v>1</v>
      </c>
    </row>
    <row r="488" spans="1:3" x14ac:dyDescent="0.25">
      <c r="A488" s="1">
        <v>485</v>
      </c>
      <c r="B488" s="1">
        <v>1.2004685014663785E-3</v>
      </c>
      <c r="C488" s="1">
        <f t="shared" si="7"/>
        <v>1</v>
      </c>
    </row>
    <row r="489" spans="1:3" x14ac:dyDescent="0.25">
      <c r="A489" s="1">
        <v>486</v>
      </c>
      <c r="B489" s="1">
        <v>1.3030544396204213E-3</v>
      </c>
      <c r="C489" s="1">
        <f t="shared" si="7"/>
        <v>1</v>
      </c>
    </row>
    <row r="490" spans="1:3" x14ac:dyDescent="0.25">
      <c r="A490" s="1">
        <v>487</v>
      </c>
      <c r="B490" s="1">
        <v>1.3219725567203966E-3</v>
      </c>
      <c r="C490" s="1">
        <f t="shared" si="7"/>
        <v>1</v>
      </c>
    </row>
    <row r="491" spans="1:3" x14ac:dyDescent="0.25">
      <c r="A491" s="1">
        <v>488</v>
      </c>
      <c r="B491" s="1">
        <v>1.3736725343842515E-3</v>
      </c>
      <c r="C491" s="1">
        <f t="shared" si="7"/>
        <v>1</v>
      </c>
    </row>
    <row r="492" spans="1:3" x14ac:dyDescent="0.25">
      <c r="A492" s="1">
        <v>489</v>
      </c>
      <c r="B492" s="1">
        <v>1.3896610020514011E-3</v>
      </c>
      <c r="C492" s="1">
        <f t="shared" si="7"/>
        <v>1</v>
      </c>
    </row>
    <row r="493" spans="1:3" x14ac:dyDescent="0.25">
      <c r="A493" s="1">
        <v>490</v>
      </c>
      <c r="B493" s="1">
        <v>1.4228850994522091E-3</v>
      </c>
      <c r="C493" s="1">
        <f t="shared" si="7"/>
        <v>1</v>
      </c>
    </row>
    <row r="494" spans="1:3" x14ac:dyDescent="0.25">
      <c r="A494" s="1">
        <v>491</v>
      </c>
      <c r="B494" s="1">
        <v>1.6466820366769497E-3</v>
      </c>
      <c r="C494" s="1">
        <f t="shared" si="7"/>
        <v>1</v>
      </c>
    </row>
    <row r="495" spans="1:3" x14ac:dyDescent="0.25">
      <c r="A495" s="1">
        <v>492</v>
      </c>
      <c r="B495" s="1">
        <v>1.6768555610768843E-3</v>
      </c>
      <c r="C495" s="1">
        <f t="shared" si="7"/>
        <v>1</v>
      </c>
    </row>
    <row r="496" spans="1:3" x14ac:dyDescent="0.25">
      <c r="A496" s="1">
        <v>493</v>
      </c>
      <c r="B496" s="1">
        <v>1.6930951558622453E-3</v>
      </c>
      <c r="C496" s="1">
        <f t="shared" si="7"/>
        <v>1</v>
      </c>
    </row>
    <row r="497" spans="1:3" x14ac:dyDescent="0.25">
      <c r="A497" s="1">
        <v>494</v>
      </c>
      <c r="B497" s="1">
        <v>1.7851964198212222E-3</v>
      </c>
      <c r="C497" s="1">
        <f t="shared" si="7"/>
        <v>1</v>
      </c>
    </row>
    <row r="498" spans="1:3" x14ac:dyDescent="0.25">
      <c r="A498" s="1">
        <v>495</v>
      </c>
      <c r="B498" s="1">
        <v>2.1956950208412707E-3</v>
      </c>
      <c r="C498" s="1">
        <f t="shared" si="7"/>
        <v>1</v>
      </c>
    </row>
    <row r="499" spans="1:3" x14ac:dyDescent="0.25">
      <c r="A499" s="1">
        <v>496</v>
      </c>
      <c r="B499" s="1">
        <v>2.4414503924892195E-3</v>
      </c>
      <c r="C499" s="1">
        <f t="shared" si="7"/>
        <v>1</v>
      </c>
    </row>
    <row r="500" spans="1:3" x14ac:dyDescent="0.25">
      <c r="A500" s="1">
        <v>497</v>
      </c>
      <c r="B500" s="1">
        <v>2.5398518143742166E-3</v>
      </c>
      <c r="C500" s="1">
        <f t="shared" si="7"/>
        <v>1</v>
      </c>
    </row>
    <row r="501" spans="1:3" x14ac:dyDescent="0.25">
      <c r="A501" s="1">
        <v>498</v>
      </c>
      <c r="B501" s="1">
        <v>2.5885124058779851E-3</v>
      </c>
      <c r="C501" s="1">
        <f t="shared" si="7"/>
        <v>1</v>
      </c>
    </row>
    <row r="502" spans="1:3" x14ac:dyDescent="0.25">
      <c r="A502" s="1">
        <v>499</v>
      </c>
      <c r="B502" s="1">
        <v>2.5945360204269186E-3</v>
      </c>
      <c r="C502" s="1">
        <f t="shared" si="7"/>
        <v>1</v>
      </c>
    </row>
    <row r="503" spans="1:3" x14ac:dyDescent="0.25">
      <c r="A503" s="1">
        <v>500</v>
      </c>
      <c r="B503" s="1">
        <v>2.7122056567678854E-3</v>
      </c>
      <c r="C503" s="1">
        <f t="shared" si="7"/>
        <v>1</v>
      </c>
    </row>
    <row r="504" spans="1:3" x14ac:dyDescent="0.25">
      <c r="A504" s="1">
        <v>501</v>
      </c>
      <c r="B504" s="1">
        <v>2.8068200491029316E-3</v>
      </c>
      <c r="C504" s="1">
        <f t="shared" si="7"/>
        <v>1</v>
      </c>
    </row>
    <row r="505" spans="1:3" x14ac:dyDescent="0.25">
      <c r="A505" s="1">
        <v>502</v>
      </c>
      <c r="B505" s="1">
        <v>2.8756009274717442E-3</v>
      </c>
      <c r="C505" s="1">
        <f t="shared" si="7"/>
        <v>1</v>
      </c>
    </row>
    <row r="506" spans="1:3" x14ac:dyDescent="0.25">
      <c r="A506" s="1">
        <v>503</v>
      </c>
      <c r="B506" s="1">
        <v>3.0789004930587005E-3</v>
      </c>
      <c r="C506" s="1">
        <f t="shared" si="7"/>
        <v>1</v>
      </c>
    </row>
    <row r="507" spans="1:3" x14ac:dyDescent="0.25">
      <c r="A507" s="1">
        <v>504</v>
      </c>
      <c r="B507" s="1">
        <v>3.1858169558338645E-3</v>
      </c>
      <c r="C507" s="1">
        <f t="shared" si="7"/>
        <v>1</v>
      </c>
    </row>
    <row r="508" spans="1:3" x14ac:dyDescent="0.25">
      <c r="A508" s="1">
        <v>505</v>
      </c>
      <c r="B508" s="1">
        <v>3.2180680946125584E-3</v>
      </c>
      <c r="C508" s="1">
        <f t="shared" si="7"/>
        <v>1</v>
      </c>
    </row>
    <row r="509" spans="1:3" x14ac:dyDescent="0.25">
      <c r="A509" s="1">
        <v>506</v>
      </c>
      <c r="B509" s="1">
        <v>3.3437142670211806E-3</v>
      </c>
      <c r="C509" s="1">
        <f t="shared" si="7"/>
        <v>1</v>
      </c>
    </row>
    <row r="510" spans="1:3" x14ac:dyDescent="0.25">
      <c r="A510" s="1">
        <v>507</v>
      </c>
      <c r="B510" s="1">
        <v>3.3752002604998665E-3</v>
      </c>
      <c r="C510" s="1">
        <f t="shared" si="7"/>
        <v>1</v>
      </c>
    </row>
    <row r="511" spans="1:3" x14ac:dyDescent="0.25">
      <c r="A511" s="1">
        <v>508</v>
      </c>
      <c r="B511" s="1">
        <v>3.4258345822735237E-3</v>
      </c>
      <c r="C511" s="1">
        <f t="shared" si="7"/>
        <v>1</v>
      </c>
    </row>
    <row r="512" spans="1:3" x14ac:dyDescent="0.25">
      <c r="A512" s="1">
        <v>509</v>
      </c>
      <c r="B512" s="1">
        <v>3.5238495698939332E-3</v>
      </c>
      <c r="C512" s="1">
        <f t="shared" si="7"/>
        <v>1</v>
      </c>
    </row>
    <row r="513" spans="1:3" x14ac:dyDescent="0.25">
      <c r="A513" s="1">
        <v>510</v>
      </c>
      <c r="B513" s="1">
        <v>3.7826995944869601E-3</v>
      </c>
      <c r="C513" s="1">
        <f t="shared" si="7"/>
        <v>1</v>
      </c>
    </row>
    <row r="514" spans="1:3" x14ac:dyDescent="0.25">
      <c r="A514" s="1">
        <v>511</v>
      </c>
      <c r="B514" s="1">
        <v>3.7833403146918521E-3</v>
      </c>
      <c r="C514" s="1">
        <f t="shared" si="7"/>
        <v>1</v>
      </c>
    </row>
    <row r="515" spans="1:3" x14ac:dyDescent="0.25">
      <c r="A515" s="1">
        <v>512</v>
      </c>
      <c r="B515" s="1">
        <v>3.9427066468871175E-3</v>
      </c>
      <c r="C515" s="1">
        <f t="shared" si="7"/>
        <v>1</v>
      </c>
    </row>
    <row r="516" spans="1:3" x14ac:dyDescent="0.25">
      <c r="A516" s="1">
        <v>513</v>
      </c>
      <c r="B516" s="1">
        <v>4.0526468728456777E-3</v>
      </c>
      <c r="C516" s="1">
        <f t="shared" si="7"/>
        <v>1</v>
      </c>
    </row>
    <row r="517" spans="1:3" x14ac:dyDescent="0.25">
      <c r="A517" s="1">
        <v>514</v>
      </c>
      <c r="B517" s="1">
        <v>4.3229104695687859E-3</v>
      </c>
      <c r="C517" s="1">
        <f t="shared" ref="C517:C580" si="8">IF(B517&gt;=$H$2,1,0)</f>
        <v>1</v>
      </c>
    </row>
    <row r="518" spans="1:3" x14ac:dyDescent="0.25">
      <c r="A518" s="1">
        <v>515</v>
      </c>
      <c r="B518" s="1">
        <v>4.5697532431665522E-3</v>
      </c>
      <c r="C518" s="1">
        <f t="shared" si="8"/>
        <v>1</v>
      </c>
    </row>
    <row r="519" spans="1:3" x14ac:dyDescent="0.25">
      <c r="A519" s="1">
        <v>516</v>
      </c>
      <c r="B519" s="1">
        <v>4.6138513264448733E-3</v>
      </c>
      <c r="C519" s="1">
        <f t="shared" si="8"/>
        <v>1</v>
      </c>
    </row>
    <row r="520" spans="1:3" x14ac:dyDescent="0.25">
      <c r="A520" s="1">
        <v>517</v>
      </c>
      <c r="B520" s="1">
        <v>4.6622663572479794E-3</v>
      </c>
      <c r="C520" s="1">
        <f t="shared" si="8"/>
        <v>1</v>
      </c>
    </row>
    <row r="521" spans="1:3" x14ac:dyDescent="0.25">
      <c r="A521" s="1">
        <v>518</v>
      </c>
      <c r="B521" s="1">
        <v>4.6908709564625894E-3</v>
      </c>
      <c r="C521" s="1">
        <f t="shared" si="8"/>
        <v>1</v>
      </c>
    </row>
    <row r="522" spans="1:3" x14ac:dyDescent="0.25">
      <c r="A522" s="1">
        <v>519</v>
      </c>
      <c r="B522" s="1">
        <v>4.7172676543616454E-3</v>
      </c>
      <c r="C522" s="1">
        <f t="shared" si="8"/>
        <v>1</v>
      </c>
    </row>
    <row r="523" spans="1:3" x14ac:dyDescent="0.25">
      <c r="A523" s="1">
        <v>520</v>
      </c>
      <c r="B523" s="1">
        <v>4.808099075107819E-3</v>
      </c>
      <c r="C523" s="1">
        <f t="shared" si="8"/>
        <v>1</v>
      </c>
    </row>
    <row r="524" spans="1:3" x14ac:dyDescent="0.25">
      <c r="A524" s="1">
        <v>521</v>
      </c>
      <c r="B524" s="1">
        <v>4.8697505878534386E-3</v>
      </c>
      <c r="C524" s="1">
        <f t="shared" si="8"/>
        <v>1</v>
      </c>
    </row>
    <row r="525" spans="1:3" x14ac:dyDescent="0.25">
      <c r="A525" s="1">
        <v>522</v>
      </c>
      <c r="B525" s="1">
        <v>4.9979449525099362E-3</v>
      </c>
      <c r="C525" s="1">
        <f t="shared" si="8"/>
        <v>1</v>
      </c>
    </row>
    <row r="526" spans="1:3" x14ac:dyDescent="0.25">
      <c r="A526" s="1">
        <v>523</v>
      </c>
      <c r="B526" s="1">
        <v>5.135693042849887E-3</v>
      </c>
      <c r="C526" s="1">
        <f t="shared" si="8"/>
        <v>1</v>
      </c>
    </row>
    <row r="527" spans="1:3" x14ac:dyDescent="0.25">
      <c r="A527" s="1">
        <v>524</v>
      </c>
      <c r="B527" s="1">
        <v>5.1634225317687132E-3</v>
      </c>
      <c r="C527" s="1">
        <f t="shared" si="8"/>
        <v>1</v>
      </c>
    </row>
    <row r="528" spans="1:3" x14ac:dyDescent="0.25">
      <c r="A528" s="1">
        <v>525</v>
      </c>
      <c r="B528" s="1">
        <v>5.2704663144247377E-3</v>
      </c>
      <c r="C528" s="1">
        <f t="shared" si="8"/>
        <v>1</v>
      </c>
    </row>
    <row r="529" spans="1:3" x14ac:dyDescent="0.25">
      <c r="A529" s="1">
        <v>526</v>
      </c>
      <c r="B529" s="1">
        <v>5.4751556296475101E-3</v>
      </c>
      <c r="C529" s="1">
        <f t="shared" si="8"/>
        <v>1</v>
      </c>
    </row>
    <row r="530" spans="1:3" x14ac:dyDescent="0.25">
      <c r="A530" s="1">
        <v>527</v>
      </c>
      <c r="B530" s="1">
        <v>5.5315209308646196E-3</v>
      </c>
      <c r="C530" s="1">
        <f t="shared" si="8"/>
        <v>1</v>
      </c>
    </row>
    <row r="531" spans="1:3" x14ac:dyDescent="0.25">
      <c r="A531" s="1">
        <v>528</v>
      </c>
      <c r="B531" s="1">
        <v>5.5659899494280296E-3</v>
      </c>
      <c r="C531" s="1">
        <f t="shared" si="8"/>
        <v>1</v>
      </c>
    </row>
    <row r="532" spans="1:3" x14ac:dyDescent="0.25">
      <c r="A532" s="1">
        <v>529</v>
      </c>
      <c r="B532" s="1">
        <v>5.6902644147123205E-3</v>
      </c>
      <c r="C532" s="1">
        <f t="shared" si="8"/>
        <v>1</v>
      </c>
    </row>
    <row r="533" spans="1:3" x14ac:dyDescent="0.25">
      <c r="A533" s="1">
        <v>530</v>
      </c>
      <c r="B533" s="1">
        <v>5.8443244480326229E-3</v>
      </c>
      <c r="C533" s="1">
        <f t="shared" si="8"/>
        <v>1</v>
      </c>
    </row>
    <row r="534" spans="1:3" x14ac:dyDescent="0.25">
      <c r="A534" s="1">
        <v>531</v>
      </c>
      <c r="B534" s="1">
        <v>6.0298730870758099E-3</v>
      </c>
      <c r="C534" s="1">
        <f t="shared" si="8"/>
        <v>1</v>
      </c>
    </row>
    <row r="535" spans="1:3" x14ac:dyDescent="0.25">
      <c r="A535" s="1">
        <v>532</v>
      </c>
      <c r="B535" s="1">
        <v>6.2361012658653792E-3</v>
      </c>
      <c r="C535" s="1">
        <f t="shared" si="8"/>
        <v>1</v>
      </c>
    </row>
    <row r="536" spans="1:3" x14ac:dyDescent="0.25">
      <c r="A536" s="1">
        <v>533</v>
      </c>
      <c r="B536" s="1">
        <v>6.8733975575758777E-3</v>
      </c>
      <c r="C536" s="1">
        <f t="shared" si="8"/>
        <v>1</v>
      </c>
    </row>
    <row r="537" spans="1:3" x14ac:dyDescent="0.25">
      <c r="A537" s="1">
        <v>534</v>
      </c>
      <c r="B537" s="1">
        <v>6.8961992743052924E-3</v>
      </c>
      <c r="C537" s="1">
        <f t="shared" si="8"/>
        <v>1</v>
      </c>
    </row>
    <row r="538" spans="1:3" x14ac:dyDescent="0.25">
      <c r="A538" s="1">
        <v>535</v>
      </c>
      <c r="B538" s="1">
        <v>6.9182740866295944E-3</v>
      </c>
      <c r="C538" s="1">
        <f t="shared" si="8"/>
        <v>1</v>
      </c>
    </row>
    <row r="539" spans="1:3" x14ac:dyDescent="0.25">
      <c r="A539" s="1">
        <v>536</v>
      </c>
      <c r="B539" s="1">
        <v>7.0408412692697375E-3</v>
      </c>
      <c r="C539" s="1">
        <f t="shared" si="8"/>
        <v>1</v>
      </c>
    </row>
    <row r="540" spans="1:3" x14ac:dyDescent="0.25">
      <c r="A540" s="1">
        <v>537</v>
      </c>
      <c r="B540" s="1">
        <v>7.1231526072113027E-3</v>
      </c>
      <c r="C540" s="1">
        <f t="shared" si="8"/>
        <v>1</v>
      </c>
    </row>
    <row r="541" spans="1:3" x14ac:dyDescent="0.25">
      <c r="A541" s="1">
        <v>538</v>
      </c>
      <c r="B541" s="1">
        <v>7.4766999083415442E-3</v>
      </c>
      <c r="C541" s="1">
        <f t="shared" si="8"/>
        <v>1</v>
      </c>
    </row>
    <row r="542" spans="1:3" x14ac:dyDescent="0.25">
      <c r="A542" s="1">
        <v>539</v>
      </c>
      <c r="B542" s="1">
        <v>7.5946999928708792E-3</v>
      </c>
      <c r="C542" s="1">
        <f t="shared" si="8"/>
        <v>1</v>
      </c>
    </row>
    <row r="543" spans="1:3" x14ac:dyDescent="0.25">
      <c r="A543" s="1">
        <v>540</v>
      </c>
      <c r="B543" s="1">
        <v>7.6442602377326807E-3</v>
      </c>
      <c r="C543" s="1">
        <f t="shared" si="8"/>
        <v>1</v>
      </c>
    </row>
    <row r="544" spans="1:3" x14ac:dyDescent="0.25">
      <c r="A544" s="1">
        <v>541</v>
      </c>
      <c r="B544" s="1">
        <v>7.6988835838003311E-3</v>
      </c>
      <c r="C544" s="1">
        <f t="shared" si="8"/>
        <v>1</v>
      </c>
    </row>
    <row r="545" spans="1:3" x14ac:dyDescent="0.25">
      <c r="A545" s="1">
        <v>542</v>
      </c>
      <c r="B545" s="1">
        <v>7.7267426886953317E-3</v>
      </c>
      <c r="C545" s="1">
        <f t="shared" si="8"/>
        <v>1</v>
      </c>
    </row>
    <row r="546" spans="1:3" x14ac:dyDescent="0.25">
      <c r="A546" s="1">
        <v>543</v>
      </c>
      <c r="B546" s="1">
        <v>7.8483442159531513E-3</v>
      </c>
      <c r="C546" s="1">
        <f t="shared" si="8"/>
        <v>1</v>
      </c>
    </row>
    <row r="547" spans="1:3" x14ac:dyDescent="0.25">
      <c r="A547" s="1">
        <v>544</v>
      </c>
      <c r="B547" s="1">
        <v>8.0854285967908446E-3</v>
      </c>
      <c r="C547" s="1">
        <f t="shared" si="8"/>
        <v>1</v>
      </c>
    </row>
    <row r="548" spans="1:3" x14ac:dyDescent="0.25">
      <c r="A548" s="1">
        <v>545</v>
      </c>
      <c r="B548" s="1">
        <v>8.0974385098371293E-3</v>
      </c>
      <c r="C548" s="1">
        <f t="shared" si="8"/>
        <v>1</v>
      </c>
    </row>
    <row r="549" spans="1:3" x14ac:dyDescent="0.25">
      <c r="A549" s="1">
        <v>546</v>
      </c>
      <c r="B549" s="1">
        <v>8.1887302176602006E-3</v>
      </c>
      <c r="C549" s="1">
        <f t="shared" si="8"/>
        <v>1</v>
      </c>
    </row>
    <row r="550" spans="1:3" x14ac:dyDescent="0.25">
      <c r="A550" s="1">
        <v>547</v>
      </c>
      <c r="B550" s="1">
        <v>8.3610604138630862E-3</v>
      </c>
      <c r="C550" s="1">
        <f t="shared" si="8"/>
        <v>1</v>
      </c>
    </row>
    <row r="551" spans="1:3" x14ac:dyDescent="0.25">
      <c r="A551" s="1">
        <v>548</v>
      </c>
      <c r="B551" s="1">
        <v>8.624627380969585E-3</v>
      </c>
      <c r="C551" s="1">
        <f t="shared" si="8"/>
        <v>1</v>
      </c>
    </row>
    <row r="552" spans="1:3" x14ac:dyDescent="0.25">
      <c r="A552" s="1">
        <v>549</v>
      </c>
      <c r="B552" s="1">
        <v>8.8154190838278801E-3</v>
      </c>
      <c r="C552" s="1">
        <f t="shared" si="8"/>
        <v>1</v>
      </c>
    </row>
    <row r="553" spans="1:3" x14ac:dyDescent="0.25">
      <c r="A553" s="1">
        <v>550</v>
      </c>
      <c r="B553" s="1">
        <v>9.2850969272548767E-3</v>
      </c>
      <c r="C553" s="1">
        <f t="shared" si="8"/>
        <v>1</v>
      </c>
    </row>
    <row r="554" spans="1:3" x14ac:dyDescent="0.25">
      <c r="A554" s="1">
        <v>551</v>
      </c>
      <c r="B554" s="1">
        <v>9.2978240006647006E-3</v>
      </c>
      <c r="C554" s="1">
        <f t="shared" si="8"/>
        <v>1</v>
      </c>
    </row>
    <row r="555" spans="1:3" x14ac:dyDescent="0.25">
      <c r="A555" s="1">
        <v>552</v>
      </c>
      <c r="B555" s="1">
        <v>9.3695422751913782E-3</v>
      </c>
      <c r="C555" s="1">
        <f t="shared" si="8"/>
        <v>1</v>
      </c>
    </row>
    <row r="556" spans="1:3" x14ac:dyDescent="0.25">
      <c r="A556" s="1">
        <v>553</v>
      </c>
      <c r="B556" s="1">
        <v>9.4366580987323978E-3</v>
      </c>
      <c r="C556" s="1">
        <f t="shared" si="8"/>
        <v>1</v>
      </c>
    </row>
    <row r="557" spans="1:3" x14ac:dyDescent="0.25">
      <c r="A557" s="1">
        <v>554</v>
      </c>
      <c r="B557" s="1">
        <v>9.6614190944364076E-3</v>
      </c>
      <c r="C557" s="1">
        <f t="shared" si="8"/>
        <v>1</v>
      </c>
    </row>
    <row r="558" spans="1:3" x14ac:dyDescent="0.25">
      <c r="A558" s="1">
        <v>555</v>
      </c>
      <c r="B558" s="1">
        <v>9.6883859538960948E-3</v>
      </c>
      <c r="C558" s="1">
        <f t="shared" si="8"/>
        <v>1</v>
      </c>
    </row>
    <row r="559" spans="1:3" x14ac:dyDescent="0.25">
      <c r="A559" s="1">
        <v>556</v>
      </c>
      <c r="B559" s="1">
        <v>1.0046887755310152E-2</v>
      </c>
      <c r="C559" s="1">
        <f t="shared" si="8"/>
        <v>1</v>
      </c>
    </row>
    <row r="560" spans="1:3" x14ac:dyDescent="0.25">
      <c r="A560" s="1">
        <v>557</v>
      </c>
      <c r="B560" s="1">
        <v>1.0196865922165177E-2</v>
      </c>
      <c r="C560" s="1">
        <f t="shared" si="8"/>
        <v>1</v>
      </c>
    </row>
    <row r="561" spans="1:3" x14ac:dyDescent="0.25">
      <c r="A561" s="1">
        <v>558</v>
      </c>
      <c r="B561" s="1">
        <v>1.0270899942660172E-2</v>
      </c>
      <c r="C561" s="1">
        <f t="shared" si="8"/>
        <v>1</v>
      </c>
    </row>
    <row r="562" spans="1:3" x14ac:dyDescent="0.25">
      <c r="A562" s="1">
        <v>559</v>
      </c>
      <c r="B562" s="1">
        <v>1.0332144388515374E-2</v>
      </c>
      <c r="C562" s="1">
        <f t="shared" si="8"/>
        <v>1</v>
      </c>
    </row>
    <row r="563" spans="1:3" x14ac:dyDescent="0.25">
      <c r="A563" s="1">
        <v>560</v>
      </c>
      <c r="B563" s="1">
        <v>1.0506975051632672E-2</v>
      </c>
      <c r="C563" s="1">
        <f t="shared" si="8"/>
        <v>1</v>
      </c>
    </row>
    <row r="564" spans="1:3" x14ac:dyDescent="0.25">
      <c r="A564" s="1">
        <v>561</v>
      </c>
      <c r="B564" s="1">
        <v>1.0514471625407751E-2</v>
      </c>
      <c r="C564" s="1">
        <f t="shared" si="8"/>
        <v>1</v>
      </c>
    </row>
    <row r="565" spans="1:3" x14ac:dyDescent="0.25">
      <c r="A565" s="1">
        <v>562</v>
      </c>
      <c r="B565" s="1">
        <v>1.0575207900446859E-2</v>
      </c>
      <c r="C565" s="1">
        <f t="shared" si="8"/>
        <v>1</v>
      </c>
    </row>
    <row r="566" spans="1:3" x14ac:dyDescent="0.25">
      <c r="A566" s="1">
        <v>563</v>
      </c>
      <c r="B566" s="1">
        <v>1.0630238373366296E-2</v>
      </c>
      <c r="C566" s="1">
        <f t="shared" si="8"/>
        <v>1</v>
      </c>
    </row>
    <row r="567" spans="1:3" x14ac:dyDescent="0.25">
      <c r="A567" s="1">
        <v>564</v>
      </c>
      <c r="B567" s="1">
        <v>1.0700081347554402E-2</v>
      </c>
      <c r="C567" s="1">
        <f t="shared" si="8"/>
        <v>1</v>
      </c>
    </row>
    <row r="568" spans="1:3" x14ac:dyDescent="0.25">
      <c r="A568" s="1">
        <v>565</v>
      </c>
      <c r="B568" s="1">
        <v>1.0857397780055233E-2</v>
      </c>
      <c r="C568" s="1">
        <f t="shared" si="8"/>
        <v>1</v>
      </c>
    </row>
    <row r="569" spans="1:3" x14ac:dyDescent="0.25">
      <c r="A569" s="1">
        <v>566</v>
      </c>
      <c r="B569" s="1">
        <v>1.0920040186794822E-2</v>
      </c>
      <c r="C569" s="1">
        <f t="shared" si="8"/>
        <v>1</v>
      </c>
    </row>
    <row r="570" spans="1:3" x14ac:dyDescent="0.25">
      <c r="A570" s="1">
        <v>567</v>
      </c>
      <c r="B570" s="1">
        <v>1.1087751162565329E-2</v>
      </c>
      <c r="C570" s="1">
        <f t="shared" si="8"/>
        <v>1</v>
      </c>
    </row>
    <row r="571" spans="1:3" x14ac:dyDescent="0.25">
      <c r="A571" s="1">
        <v>568</v>
      </c>
      <c r="B571" s="1">
        <v>1.1141595813777272E-2</v>
      </c>
      <c r="C571" s="1">
        <f t="shared" si="8"/>
        <v>1</v>
      </c>
    </row>
    <row r="572" spans="1:3" x14ac:dyDescent="0.25">
      <c r="A572" s="1">
        <v>569</v>
      </c>
      <c r="B572" s="1">
        <v>1.1161999151586333E-2</v>
      </c>
      <c r="C572" s="1">
        <f t="shared" si="8"/>
        <v>1</v>
      </c>
    </row>
    <row r="573" spans="1:3" x14ac:dyDescent="0.25">
      <c r="A573" s="1">
        <v>570</v>
      </c>
      <c r="B573" s="1">
        <v>1.1190492755070114E-2</v>
      </c>
      <c r="C573" s="1">
        <f t="shared" si="8"/>
        <v>1</v>
      </c>
    </row>
    <row r="574" spans="1:3" x14ac:dyDescent="0.25">
      <c r="A574" s="1">
        <v>571</v>
      </c>
      <c r="B574" s="1">
        <v>1.1550552356534904E-2</v>
      </c>
      <c r="C574" s="1">
        <f t="shared" si="8"/>
        <v>1</v>
      </c>
    </row>
    <row r="575" spans="1:3" x14ac:dyDescent="0.25">
      <c r="A575" s="1">
        <v>572</v>
      </c>
      <c r="B575" s="1">
        <v>1.1595239586352779E-2</v>
      </c>
      <c r="C575" s="1">
        <f t="shared" si="8"/>
        <v>1</v>
      </c>
    </row>
    <row r="576" spans="1:3" x14ac:dyDescent="0.25">
      <c r="A576" s="1">
        <v>573</v>
      </c>
      <c r="B576" s="1">
        <v>1.1624806938179244E-2</v>
      </c>
      <c r="C576" s="1">
        <f t="shared" si="8"/>
        <v>1</v>
      </c>
    </row>
    <row r="577" spans="1:3" x14ac:dyDescent="0.25">
      <c r="A577" s="1">
        <v>574</v>
      </c>
      <c r="B577" s="1">
        <v>1.1748243905362887E-2</v>
      </c>
      <c r="C577" s="1">
        <f t="shared" si="8"/>
        <v>1</v>
      </c>
    </row>
    <row r="578" spans="1:3" x14ac:dyDescent="0.25">
      <c r="A578" s="1">
        <v>575</v>
      </c>
      <c r="B578" s="1">
        <v>1.2143159118066293E-2</v>
      </c>
      <c r="C578" s="1">
        <f t="shared" si="8"/>
        <v>1</v>
      </c>
    </row>
    <row r="579" spans="1:3" x14ac:dyDescent="0.25">
      <c r="A579" s="1">
        <v>576</v>
      </c>
      <c r="B579" s="1">
        <v>1.2150208113620664E-2</v>
      </c>
      <c r="C579" s="1">
        <f t="shared" si="8"/>
        <v>1</v>
      </c>
    </row>
    <row r="580" spans="1:3" x14ac:dyDescent="0.25">
      <c r="A580" s="1">
        <v>577</v>
      </c>
      <c r="B580" s="1">
        <v>1.2169617071899896E-2</v>
      </c>
      <c r="C580" s="1">
        <f t="shared" si="8"/>
        <v>1</v>
      </c>
    </row>
    <row r="581" spans="1:3" x14ac:dyDescent="0.25">
      <c r="A581" s="1">
        <v>578</v>
      </c>
      <c r="B581" s="1">
        <v>1.2207502680521287E-2</v>
      </c>
      <c r="C581" s="1">
        <f t="shared" ref="C581:C644" si="9">IF(B581&gt;=$H$2,1,0)</f>
        <v>1</v>
      </c>
    </row>
    <row r="582" spans="1:3" x14ac:dyDescent="0.25">
      <c r="A582" s="1">
        <v>579</v>
      </c>
      <c r="B582" s="1">
        <v>1.2223172652749525E-2</v>
      </c>
      <c r="C582" s="1">
        <f t="shared" si="9"/>
        <v>1</v>
      </c>
    </row>
    <row r="583" spans="1:3" x14ac:dyDescent="0.25">
      <c r="A583" s="1">
        <v>580</v>
      </c>
      <c r="B583" s="1">
        <v>1.2397605873239126E-2</v>
      </c>
      <c r="C583" s="1">
        <f t="shared" si="9"/>
        <v>1</v>
      </c>
    </row>
    <row r="584" spans="1:3" x14ac:dyDescent="0.25">
      <c r="A584" s="1">
        <v>581</v>
      </c>
      <c r="B584" s="1">
        <v>1.2491188555543875E-2</v>
      </c>
      <c r="C584" s="1">
        <f t="shared" si="9"/>
        <v>1</v>
      </c>
    </row>
    <row r="585" spans="1:3" x14ac:dyDescent="0.25">
      <c r="A585" s="1">
        <v>582</v>
      </c>
      <c r="B585" s="1">
        <v>1.2836037276442003E-2</v>
      </c>
      <c r="C585" s="1">
        <f t="shared" si="9"/>
        <v>1</v>
      </c>
    </row>
    <row r="586" spans="1:3" x14ac:dyDescent="0.25">
      <c r="A586" s="1">
        <v>583</v>
      </c>
      <c r="B586" s="1">
        <v>1.2851910124425103E-2</v>
      </c>
      <c r="C586" s="1">
        <f t="shared" si="9"/>
        <v>1</v>
      </c>
    </row>
    <row r="587" spans="1:3" x14ac:dyDescent="0.25">
      <c r="A587" s="1">
        <v>584</v>
      </c>
      <c r="B587" s="1">
        <v>1.2982631115781462E-2</v>
      </c>
      <c r="C587" s="1">
        <f t="shared" si="9"/>
        <v>1</v>
      </c>
    </row>
    <row r="588" spans="1:3" x14ac:dyDescent="0.25">
      <c r="A588" s="1">
        <v>585</v>
      </c>
      <c r="B588" s="1">
        <v>1.3001238868565856E-2</v>
      </c>
      <c r="C588" s="1">
        <f t="shared" si="9"/>
        <v>1</v>
      </c>
    </row>
    <row r="589" spans="1:3" x14ac:dyDescent="0.25">
      <c r="A589" s="1">
        <v>586</v>
      </c>
      <c r="B589" s="1">
        <v>1.304121426957261E-2</v>
      </c>
      <c r="C589" s="1">
        <f t="shared" si="9"/>
        <v>1</v>
      </c>
    </row>
    <row r="590" spans="1:3" x14ac:dyDescent="0.25">
      <c r="A590" s="1">
        <v>587</v>
      </c>
      <c r="B590" s="1">
        <v>1.3068163115909748E-2</v>
      </c>
      <c r="C590" s="1">
        <f t="shared" si="9"/>
        <v>1</v>
      </c>
    </row>
    <row r="591" spans="1:3" x14ac:dyDescent="0.25">
      <c r="A591" s="1">
        <v>588</v>
      </c>
      <c r="B591" s="1">
        <v>1.3161330717989195E-2</v>
      </c>
      <c r="C591" s="1">
        <f t="shared" si="9"/>
        <v>1</v>
      </c>
    </row>
    <row r="592" spans="1:3" x14ac:dyDescent="0.25">
      <c r="A592" s="1">
        <v>589</v>
      </c>
      <c r="B592" s="1">
        <v>1.3352349755472837E-2</v>
      </c>
      <c r="C592" s="1">
        <f t="shared" si="9"/>
        <v>1</v>
      </c>
    </row>
    <row r="593" spans="1:3" x14ac:dyDescent="0.25">
      <c r="A593" s="1">
        <v>590</v>
      </c>
      <c r="B593" s="1">
        <v>1.3406974260060434E-2</v>
      </c>
      <c r="C593" s="1">
        <f t="shared" si="9"/>
        <v>1</v>
      </c>
    </row>
    <row r="594" spans="1:3" x14ac:dyDescent="0.25">
      <c r="A594" s="1">
        <v>591</v>
      </c>
      <c r="B594" s="1">
        <v>1.34155755005545E-2</v>
      </c>
      <c r="C594" s="1">
        <f t="shared" si="9"/>
        <v>1</v>
      </c>
    </row>
    <row r="595" spans="1:3" x14ac:dyDescent="0.25">
      <c r="A595" s="1">
        <v>592</v>
      </c>
      <c r="B595" s="1">
        <v>1.3469485849491036E-2</v>
      </c>
      <c r="C595" s="1">
        <f t="shared" si="9"/>
        <v>1</v>
      </c>
    </row>
    <row r="596" spans="1:3" x14ac:dyDescent="0.25">
      <c r="A596" s="1">
        <v>593</v>
      </c>
      <c r="B596" s="1">
        <v>1.3477227375048972E-2</v>
      </c>
      <c r="C596" s="1">
        <f t="shared" si="9"/>
        <v>1</v>
      </c>
    </row>
    <row r="597" spans="1:3" x14ac:dyDescent="0.25">
      <c r="A597" s="1">
        <v>594</v>
      </c>
      <c r="B597" s="1">
        <v>1.3524025978538745E-2</v>
      </c>
      <c r="C597" s="1">
        <f t="shared" si="9"/>
        <v>1</v>
      </c>
    </row>
    <row r="598" spans="1:3" x14ac:dyDescent="0.25">
      <c r="A598" s="1">
        <v>595</v>
      </c>
      <c r="B598" s="1">
        <v>1.3633834634540154E-2</v>
      </c>
      <c r="C598" s="1">
        <f t="shared" si="9"/>
        <v>1</v>
      </c>
    </row>
    <row r="599" spans="1:3" x14ac:dyDescent="0.25">
      <c r="A599" s="1">
        <v>596</v>
      </c>
      <c r="B599" s="1">
        <v>1.3677045931267617E-2</v>
      </c>
      <c r="C599" s="1">
        <f t="shared" si="9"/>
        <v>1</v>
      </c>
    </row>
    <row r="600" spans="1:3" x14ac:dyDescent="0.25">
      <c r="A600" s="1">
        <v>597</v>
      </c>
      <c r="B600" s="1">
        <v>1.4048483022668812E-2</v>
      </c>
      <c r="C600" s="1">
        <f t="shared" si="9"/>
        <v>1</v>
      </c>
    </row>
    <row r="601" spans="1:3" x14ac:dyDescent="0.25">
      <c r="A601" s="1">
        <v>598</v>
      </c>
      <c r="B601" s="1">
        <v>1.4133590163706078E-2</v>
      </c>
      <c r="C601" s="1">
        <f t="shared" si="9"/>
        <v>1</v>
      </c>
    </row>
    <row r="602" spans="1:3" x14ac:dyDescent="0.25">
      <c r="A602" s="1">
        <v>599</v>
      </c>
      <c r="B602" s="1">
        <v>1.4478363132292227E-2</v>
      </c>
      <c r="C602" s="1">
        <f t="shared" si="9"/>
        <v>1</v>
      </c>
    </row>
    <row r="603" spans="1:3" x14ac:dyDescent="0.25">
      <c r="A603" s="1">
        <v>600</v>
      </c>
      <c r="B603" s="1">
        <v>1.4529834009326503E-2</v>
      </c>
      <c r="C603" s="1">
        <f t="shared" si="9"/>
        <v>1</v>
      </c>
    </row>
    <row r="604" spans="1:3" x14ac:dyDescent="0.25">
      <c r="A604" s="1">
        <v>601</v>
      </c>
      <c r="B604" s="1">
        <v>1.4701052807772008E-2</v>
      </c>
      <c r="C604" s="1">
        <f t="shared" si="9"/>
        <v>1</v>
      </c>
    </row>
    <row r="605" spans="1:3" x14ac:dyDescent="0.25">
      <c r="A605" s="1">
        <v>602</v>
      </c>
      <c r="B605" s="1">
        <v>1.4738106559203157E-2</v>
      </c>
      <c r="C605" s="1">
        <f t="shared" si="9"/>
        <v>1</v>
      </c>
    </row>
    <row r="606" spans="1:3" x14ac:dyDescent="0.25">
      <c r="A606" s="1">
        <v>603</v>
      </c>
      <c r="B606" s="1">
        <v>1.4738491662455555E-2</v>
      </c>
      <c r="C606" s="1">
        <f t="shared" si="9"/>
        <v>1</v>
      </c>
    </row>
    <row r="607" spans="1:3" x14ac:dyDescent="0.25">
      <c r="A607" s="1">
        <v>604</v>
      </c>
      <c r="B607" s="1">
        <v>1.4807834519630525E-2</v>
      </c>
      <c r="C607" s="1">
        <f t="shared" si="9"/>
        <v>1</v>
      </c>
    </row>
    <row r="608" spans="1:3" x14ac:dyDescent="0.25">
      <c r="A608" s="1">
        <v>605</v>
      </c>
      <c r="B608" s="1">
        <v>1.4840016802230682E-2</v>
      </c>
      <c r="C608" s="1">
        <f t="shared" si="9"/>
        <v>1</v>
      </c>
    </row>
    <row r="609" spans="1:3" x14ac:dyDescent="0.25">
      <c r="A609" s="1">
        <v>606</v>
      </c>
      <c r="B609" s="1">
        <v>1.5021243376466487E-2</v>
      </c>
      <c r="C609" s="1">
        <f t="shared" si="9"/>
        <v>1</v>
      </c>
    </row>
    <row r="610" spans="1:3" x14ac:dyDescent="0.25">
      <c r="A610" s="1">
        <v>607</v>
      </c>
      <c r="B610" s="1">
        <v>1.5248102445243994E-2</v>
      </c>
      <c r="C610" s="1">
        <f t="shared" si="9"/>
        <v>1</v>
      </c>
    </row>
    <row r="611" spans="1:3" x14ac:dyDescent="0.25">
      <c r="A611" s="1">
        <v>608</v>
      </c>
      <c r="B611" s="1">
        <v>1.5359954519687413E-2</v>
      </c>
      <c r="C611" s="1">
        <f t="shared" si="9"/>
        <v>1</v>
      </c>
    </row>
    <row r="612" spans="1:3" x14ac:dyDescent="0.25">
      <c r="A612" s="1">
        <v>609</v>
      </c>
      <c r="B612" s="1">
        <v>1.545001326073292E-2</v>
      </c>
      <c r="C612" s="1">
        <f t="shared" si="9"/>
        <v>1</v>
      </c>
    </row>
    <row r="613" spans="1:3" x14ac:dyDescent="0.25">
      <c r="A613" s="1">
        <v>610</v>
      </c>
      <c r="B613" s="1">
        <v>1.5490210409992322E-2</v>
      </c>
      <c r="C613" s="1">
        <f t="shared" si="9"/>
        <v>1</v>
      </c>
    </row>
    <row r="614" spans="1:3" x14ac:dyDescent="0.25">
      <c r="A614" s="1">
        <v>611</v>
      </c>
      <c r="B614" s="1">
        <v>1.5535207590723132E-2</v>
      </c>
      <c r="C614" s="1">
        <f t="shared" si="9"/>
        <v>1</v>
      </c>
    </row>
    <row r="615" spans="1:3" x14ac:dyDescent="0.25">
      <c r="A615" s="1">
        <v>612</v>
      </c>
      <c r="B615" s="1">
        <v>1.5615578664696539E-2</v>
      </c>
      <c r="C615" s="1">
        <f t="shared" si="9"/>
        <v>1</v>
      </c>
    </row>
    <row r="616" spans="1:3" x14ac:dyDescent="0.25">
      <c r="A616" s="1">
        <v>613</v>
      </c>
      <c r="B616" s="1">
        <v>1.5662818671136503E-2</v>
      </c>
      <c r="C616" s="1">
        <f t="shared" si="9"/>
        <v>1</v>
      </c>
    </row>
    <row r="617" spans="1:3" x14ac:dyDescent="0.25">
      <c r="A617" s="1">
        <v>614</v>
      </c>
      <c r="B617" s="1">
        <v>1.5776380853613325E-2</v>
      </c>
      <c r="C617" s="1">
        <f t="shared" si="9"/>
        <v>1</v>
      </c>
    </row>
    <row r="618" spans="1:3" x14ac:dyDescent="0.25">
      <c r="A618" s="1">
        <v>615</v>
      </c>
      <c r="B618" s="1">
        <v>1.5802477142520921E-2</v>
      </c>
      <c r="C618" s="1">
        <f t="shared" si="9"/>
        <v>1</v>
      </c>
    </row>
    <row r="619" spans="1:3" x14ac:dyDescent="0.25">
      <c r="A619" s="1">
        <v>616</v>
      </c>
      <c r="B619" s="1">
        <v>1.5958120950227084E-2</v>
      </c>
      <c r="C619" s="1">
        <f t="shared" si="9"/>
        <v>1</v>
      </c>
    </row>
    <row r="620" spans="1:3" x14ac:dyDescent="0.25">
      <c r="A620" s="1">
        <v>617</v>
      </c>
      <c r="B620" s="1">
        <v>1.5992833522828764E-2</v>
      </c>
      <c r="C620" s="1">
        <f t="shared" si="9"/>
        <v>1</v>
      </c>
    </row>
    <row r="621" spans="1:3" x14ac:dyDescent="0.25">
      <c r="A621" s="1">
        <v>618</v>
      </c>
      <c r="B621" s="1">
        <v>1.6030946527859857E-2</v>
      </c>
      <c r="C621" s="1">
        <f t="shared" si="9"/>
        <v>1</v>
      </c>
    </row>
    <row r="622" spans="1:3" x14ac:dyDescent="0.25">
      <c r="A622" s="1">
        <v>619</v>
      </c>
      <c r="B622" s="1">
        <v>1.6637199851964102E-2</v>
      </c>
      <c r="C622" s="1">
        <f t="shared" si="9"/>
        <v>1</v>
      </c>
    </row>
    <row r="623" spans="1:3" x14ac:dyDescent="0.25">
      <c r="A623" s="1">
        <v>620</v>
      </c>
      <c r="B623" s="1">
        <v>1.7230294324794393E-2</v>
      </c>
      <c r="C623" s="1">
        <f t="shared" si="9"/>
        <v>1</v>
      </c>
    </row>
    <row r="624" spans="1:3" x14ac:dyDescent="0.25">
      <c r="A624" s="1">
        <v>621</v>
      </c>
      <c r="B624" s="1">
        <v>1.7543027834311609E-2</v>
      </c>
      <c r="C624" s="1">
        <f t="shared" si="9"/>
        <v>1</v>
      </c>
    </row>
    <row r="625" spans="1:3" x14ac:dyDescent="0.25">
      <c r="A625" s="1">
        <v>622</v>
      </c>
      <c r="B625" s="1">
        <v>1.7567092639995785E-2</v>
      </c>
      <c r="C625" s="1">
        <f t="shared" si="9"/>
        <v>1</v>
      </c>
    </row>
    <row r="626" spans="1:3" x14ac:dyDescent="0.25">
      <c r="A626" s="1">
        <v>623</v>
      </c>
      <c r="B626" s="1">
        <v>1.7993939483555543E-2</v>
      </c>
      <c r="C626" s="1">
        <f t="shared" si="9"/>
        <v>1</v>
      </c>
    </row>
    <row r="627" spans="1:3" x14ac:dyDescent="0.25">
      <c r="A627" s="1">
        <v>624</v>
      </c>
      <c r="B627" s="1">
        <v>1.8025016225655222E-2</v>
      </c>
      <c r="C627" s="1">
        <f t="shared" si="9"/>
        <v>1</v>
      </c>
    </row>
    <row r="628" spans="1:3" x14ac:dyDescent="0.25">
      <c r="A628" s="1">
        <v>625</v>
      </c>
      <c r="B628" s="1">
        <v>1.8418475595423534E-2</v>
      </c>
      <c r="C628" s="1">
        <f t="shared" si="9"/>
        <v>1</v>
      </c>
    </row>
    <row r="629" spans="1:3" x14ac:dyDescent="0.25">
      <c r="A629" s="1">
        <v>626</v>
      </c>
      <c r="B629" s="1">
        <v>1.852055151238563E-2</v>
      </c>
      <c r="C629" s="1">
        <f t="shared" si="9"/>
        <v>1</v>
      </c>
    </row>
    <row r="630" spans="1:3" x14ac:dyDescent="0.25">
      <c r="A630" s="1">
        <v>627</v>
      </c>
      <c r="B630" s="1">
        <v>1.8573974270358562E-2</v>
      </c>
      <c r="C630" s="1">
        <f t="shared" si="9"/>
        <v>1</v>
      </c>
    </row>
    <row r="631" spans="1:3" x14ac:dyDescent="0.25">
      <c r="A631" s="1">
        <v>628</v>
      </c>
      <c r="B631" s="1">
        <v>1.8657381859045419E-2</v>
      </c>
      <c r="C631" s="1">
        <f t="shared" si="9"/>
        <v>1</v>
      </c>
    </row>
    <row r="632" spans="1:3" x14ac:dyDescent="0.25">
      <c r="A632" s="1">
        <v>629</v>
      </c>
      <c r="B632" s="1">
        <v>1.8659133338200906E-2</v>
      </c>
      <c r="C632" s="1">
        <f t="shared" si="9"/>
        <v>1</v>
      </c>
    </row>
    <row r="633" spans="1:3" x14ac:dyDescent="0.25">
      <c r="A633" s="1">
        <v>630</v>
      </c>
      <c r="B633" s="1">
        <v>1.8720277904394678E-2</v>
      </c>
      <c r="C633" s="1">
        <f t="shared" si="9"/>
        <v>1</v>
      </c>
    </row>
    <row r="634" spans="1:3" x14ac:dyDescent="0.25">
      <c r="A634" s="1">
        <v>631</v>
      </c>
      <c r="B634" s="1">
        <v>1.8911117887219664E-2</v>
      </c>
      <c r="C634" s="1">
        <f t="shared" si="9"/>
        <v>1</v>
      </c>
    </row>
    <row r="635" spans="1:3" x14ac:dyDescent="0.25">
      <c r="A635" s="1">
        <v>632</v>
      </c>
      <c r="B635" s="1">
        <v>1.9316217088386267E-2</v>
      </c>
      <c r="C635" s="1">
        <f t="shared" si="9"/>
        <v>1</v>
      </c>
    </row>
    <row r="636" spans="1:3" x14ac:dyDescent="0.25">
      <c r="A636" s="1">
        <v>633</v>
      </c>
      <c r="B636" s="1">
        <v>1.9518707336469987E-2</v>
      </c>
      <c r="C636" s="1">
        <f t="shared" si="9"/>
        <v>1</v>
      </c>
    </row>
    <row r="637" spans="1:3" x14ac:dyDescent="0.25">
      <c r="A637" s="1">
        <v>634</v>
      </c>
      <c r="B637" s="1">
        <v>1.9693403999659242E-2</v>
      </c>
      <c r="C637" s="1">
        <f t="shared" si="9"/>
        <v>1</v>
      </c>
    </row>
    <row r="638" spans="1:3" x14ac:dyDescent="0.25">
      <c r="A638" s="1">
        <v>635</v>
      </c>
      <c r="B638" s="1">
        <v>1.9912315808619407E-2</v>
      </c>
      <c r="C638" s="1">
        <f t="shared" si="9"/>
        <v>1</v>
      </c>
    </row>
    <row r="639" spans="1:3" x14ac:dyDescent="0.25">
      <c r="A639" s="1">
        <v>636</v>
      </c>
      <c r="B639" s="1">
        <v>2.0194871727087893E-2</v>
      </c>
      <c r="C639" s="1">
        <f t="shared" si="9"/>
        <v>1</v>
      </c>
    </row>
    <row r="640" spans="1:3" x14ac:dyDescent="0.25">
      <c r="A640" s="1">
        <v>637</v>
      </c>
      <c r="B640" s="1">
        <v>2.0209796671700087E-2</v>
      </c>
      <c r="C640" s="1">
        <f t="shared" si="9"/>
        <v>1</v>
      </c>
    </row>
    <row r="641" spans="1:3" x14ac:dyDescent="0.25">
      <c r="A641" s="1">
        <v>638</v>
      </c>
      <c r="B641" s="1">
        <v>2.0222168981269384E-2</v>
      </c>
      <c r="C641" s="1">
        <f t="shared" si="9"/>
        <v>1</v>
      </c>
    </row>
    <row r="642" spans="1:3" x14ac:dyDescent="0.25">
      <c r="A642" s="1">
        <v>639</v>
      </c>
      <c r="B642" s="1">
        <v>2.0787469448683815E-2</v>
      </c>
      <c r="C642" s="1">
        <f t="shared" si="9"/>
        <v>1</v>
      </c>
    </row>
    <row r="643" spans="1:3" x14ac:dyDescent="0.25">
      <c r="A643" s="1">
        <v>640</v>
      </c>
      <c r="B643" s="1">
        <v>2.1050004086630825E-2</v>
      </c>
      <c r="C643" s="1">
        <f t="shared" si="9"/>
        <v>1</v>
      </c>
    </row>
    <row r="644" spans="1:3" x14ac:dyDescent="0.25">
      <c r="A644" s="1">
        <v>641</v>
      </c>
      <c r="B644" s="1">
        <v>2.1357749943708537E-2</v>
      </c>
      <c r="C644" s="1">
        <f t="shared" si="9"/>
        <v>1</v>
      </c>
    </row>
    <row r="645" spans="1:3" x14ac:dyDescent="0.25">
      <c r="A645" s="1">
        <v>642</v>
      </c>
      <c r="B645" s="1">
        <v>2.1386826012939064E-2</v>
      </c>
      <c r="C645" s="1">
        <f t="shared" ref="C645:C708" si="10">IF(B645&gt;=$H$2,1,0)</f>
        <v>1</v>
      </c>
    </row>
    <row r="646" spans="1:3" x14ac:dyDescent="0.25">
      <c r="A646" s="1">
        <v>643</v>
      </c>
      <c r="B646" s="1">
        <v>2.1417884062346459E-2</v>
      </c>
      <c r="C646" s="1">
        <f t="shared" si="10"/>
        <v>1</v>
      </c>
    </row>
    <row r="647" spans="1:3" x14ac:dyDescent="0.25">
      <c r="A647" s="1">
        <v>644</v>
      </c>
      <c r="B647" s="1">
        <v>2.1467626630653047E-2</v>
      </c>
      <c r="C647" s="1">
        <f t="shared" si="10"/>
        <v>1</v>
      </c>
    </row>
    <row r="648" spans="1:3" x14ac:dyDescent="0.25">
      <c r="A648" s="1">
        <v>645</v>
      </c>
      <c r="B648" s="1">
        <v>2.1696202922268704E-2</v>
      </c>
      <c r="C648" s="1">
        <f t="shared" si="10"/>
        <v>1</v>
      </c>
    </row>
    <row r="649" spans="1:3" x14ac:dyDescent="0.25">
      <c r="A649" s="1">
        <v>646</v>
      </c>
      <c r="B649" s="1">
        <v>2.1899958355925175E-2</v>
      </c>
      <c r="C649" s="1">
        <f t="shared" si="10"/>
        <v>1</v>
      </c>
    </row>
    <row r="650" spans="1:3" x14ac:dyDescent="0.25">
      <c r="A650" s="1">
        <v>647</v>
      </c>
      <c r="B650" s="1">
        <v>2.2154288888839968E-2</v>
      </c>
      <c r="C650" s="1">
        <f t="shared" si="10"/>
        <v>1</v>
      </c>
    </row>
    <row r="651" spans="1:3" x14ac:dyDescent="0.25">
      <c r="A651" s="1">
        <v>648</v>
      </c>
      <c r="B651" s="1">
        <v>2.2164517846056331E-2</v>
      </c>
      <c r="C651" s="1">
        <f t="shared" si="10"/>
        <v>1</v>
      </c>
    </row>
    <row r="652" spans="1:3" x14ac:dyDescent="0.25">
      <c r="A652" s="1">
        <v>649</v>
      </c>
      <c r="B652" s="1">
        <v>2.2267121132752088E-2</v>
      </c>
      <c r="C652" s="1">
        <f t="shared" si="10"/>
        <v>1</v>
      </c>
    </row>
    <row r="653" spans="1:3" x14ac:dyDescent="0.25">
      <c r="A653" s="1">
        <v>650</v>
      </c>
      <c r="B653" s="1">
        <v>2.2569402037735831E-2</v>
      </c>
      <c r="C653" s="1">
        <f t="shared" si="10"/>
        <v>1</v>
      </c>
    </row>
    <row r="654" spans="1:3" x14ac:dyDescent="0.25">
      <c r="A654" s="1">
        <v>651</v>
      </c>
      <c r="B654" s="1">
        <v>2.2868227612338643E-2</v>
      </c>
      <c r="C654" s="1">
        <f t="shared" si="10"/>
        <v>1</v>
      </c>
    </row>
    <row r="655" spans="1:3" x14ac:dyDescent="0.25">
      <c r="A655" s="1">
        <v>652</v>
      </c>
      <c r="B655" s="1">
        <v>2.3293696057410607E-2</v>
      </c>
      <c r="C655" s="1">
        <f t="shared" si="10"/>
        <v>1</v>
      </c>
    </row>
    <row r="656" spans="1:3" x14ac:dyDescent="0.25">
      <c r="A656" s="1">
        <v>653</v>
      </c>
      <c r="B656" s="1">
        <v>2.3299181451987394E-2</v>
      </c>
      <c r="C656" s="1">
        <f t="shared" si="10"/>
        <v>1</v>
      </c>
    </row>
    <row r="657" spans="1:3" x14ac:dyDescent="0.25">
      <c r="A657" s="1">
        <v>654</v>
      </c>
      <c r="B657" s="1">
        <v>2.3372657046154099E-2</v>
      </c>
      <c r="C657" s="1">
        <f t="shared" si="10"/>
        <v>1</v>
      </c>
    </row>
    <row r="658" spans="1:3" x14ac:dyDescent="0.25">
      <c r="A658" s="1">
        <v>655</v>
      </c>
      <c r="B658" s="1">
        <v>2.3529047058230557E-2</v>
      </c>
      <c r="C658" s="1">
        <f t="shared" si="10"/>
        <v>1</v>
      </c>
    </row>
    <row r="659" spans="1:3" x14ac:dyDescent="0.25">
      <c r="A659" s="1">
        <v>656</v>
      </c>
      <c r="B659" s="1">
        <v>2.3536025728831067E-2</v>
      </c>
      <c r="C659" s="1">
        <f t="shared" si="10"/>
        <v>1</v>
      </c>
    </row>
    <row r="660" spans="1:3" x14ac:dyDescent="0.25">
      <c r="A660" s="1">
        <v>657</v>
      </c>
      <c r="B660" s="1">
        <v>2.3707012168345809E-2</v>
      </c>
      <c r="C660" s="1">
        <f t="shared" si="10"/>
        <v>1</v>
      </c>
    </row>
    <row r="661" spans="1:3" x14ac:dyDescent="0.25">
      <c r="A661" s="1">
        <v>658</v>
      </c>
      <c r="B661" s="1">
        <v>2.3769954273898275E-2</v>
      </c>
      <c r="C661" s="1">
        <f t="shared" si="10"/>
        <v>1</v>
      </c>
    </row>
    <row r="662" spans="1:3" x14ac:dyDescent="0.25">
      <c r="A662" s="1">
        <v>659</v>
      </c>
      <c r="B662" s="1">
        <v>2.3906197913062588E-2</v>
      </c>
      <c r="C662" s="1">
        <f t="shared" si="10"/>
        <v>1</v>
      </c>
    </row>
    <row r="663" spans="1:3" x14ac:dyDescent="0.25">
      <c r="A663" s="1">
        <v>660</v>
      </c>
      <c r="B663" s="1">
        <v>2.3930773590954413E-2</v>
      </c>
      <c r="C663" s="1">
        <f t="shared" si="10"/>
        <v>1</v>
      </c>
    </row>
    <row r="664" spans="1:3" x14ac:dyDescent="0.25">
      <c r="A664" s="1">
        <v>661</v>
      </c>
      <c r="B664" s="1">
        <v>2.4176017518176884E-2</v>
      </c>
      <c r="C664" s="1">
        <f t="shared" si="10"/>
        <v>1</v>
      </c>
    </row>
    <row r="665" spans="1:3" x14ac:dyDescent="0.25">
      <c r="A665" s="1">
        <v>662</v>
      </c>
      <c r="B665" s="1">
        <v>2.4390218535937258E-2</v>
      </c>
      <c r="C665" s="1">
        <f t="shared" si="10"/>
        <v>1</v>
      </c>
    </row>
    <row r="666" spans="1:3" x14ac:dyDescent="0.25">
      <c r="A666" s="1">
        <v>663</v>
      </c>
      <c r="B666" s="1">
        <v>2.4580782878032892E-2</v>
      </c>
      <c r="C666" s="1">
        <f t="shared" si="10"/>
        <v>1</v>
      </c>
    </row>
    <row r="667" spans="1:3" x14ac:dyDescent="0.25">
      <c r="A667" s="1">
        <v>664</v>
      </c>
      <c r="B667" s="1">
        <v>2.4781193583619743E-2</v>
      </c>
      <c r="C667" s="1">
        <f t="shared" si="10"/>
        <v>1</v>
      </c>
    </row>
    <row r="668" spans="1:3" x14ac:dyDescent="0.25">
      <c r="A668" s="1">
        <v>665</v>
      </c>
      <c r="B668" s="1">
        <v>2.4807920016701512E-2</v>
      </c>
      <c r="C668" s="1">
        <f t="shared" si="10"/>
        <v>1</v>
      </c>
    </row>
    <row r="669" spans="1:3" x14ac:dyDescent="0.25">
      <c r="A669" s="1">
        <v>666</v>
      </c>
      <c r="B669" s="1">
        <v>2.5061846587839831E-2</v>
      </c>
      <c r="C669" s="1">
        <f t="shared" si="10"/>
        <v>1</v>
      </c>
    </row>
    <row r="670" spans="1:3" x14ac:dyDescent="0.25">
      <c r="A670" s="1">
        <v>667</v>
      </c>
      <c r="B670" s="1">
        <v>2.5074959740602143E-2</v>
      </c>
      <c r="C670" s="1">
        <f t="shared" si="10"/>
        <v>1</v>
      </c>
    </row>
    <row r="671" spans="1:3" x14ac:dyDescent="0.25">
      <c r="A671" s="1">
        <v>668</v>
      </c>
      <c r="B671" s="1">
        <v>2.5155337054857618E-2</v>
      </c>
      <c r="C671" s="1">
        <f t="shared" si="10"/>
        <v>1</v>
      </c>
    </row>
    <row r="672" spans="1:3" x14ac:dyDescent="0.25">
      <c r="A672" s="1">
        <v>669</v>
      </c>
      <c r="B672" s="1">
        <v>2.5258890917781773E-2</v>
      </c>
      <c r="C672" s="1">
        <f t="shared" si="10"/>
        <v>1</v>
      </c>
    </row>
    <row r="673" spans="1:3" x14ac:dyDescent="0.25">
      <c r="A673" s="1">
        <v>670</v>
      </c>
      <c r="B673" s="1">
        <v>2.534734570080488E-2</v>
      </c>
      <c r="C673" s="1">
        <f t="shared" si="10"/>
        <v>1</v>
      </c>
    </row>
    <row r="674" spans="1:3" x14ac:dyDescent="0.25">
      <c r="A674" s="1">
        <v>671</v>
      </c>
      <c r="B674" s="1">
        <v>2.5671214228135231E-2</v>
      </c>
      <c r="C674" s="1">
        <f t="shared" si="10"/>
        <v>1</v>
      </c>
    </row>
    <row r="675" spans="1:3" x14ac:dyDescent="0.25">
      <c r="A675" s="1">
        <v>672</v>
      </c>
      <c r="B675" s="1">
        <v>2.5732135194160843E-2</v>
      </c>
      <c r="C675" s="1">
        <f t="shared" si="10"/>
        <v>1</v>
      </c>
    </row>
    <row r="676" spans="1:3" x14ac:dyDescent="0.25">
      <c r="A676" s="1">
        <v>673</v>
      </c>
      <c r="B676" s="1">
        <v>2.5834119008089296E-2</v>
      </c>
      <c r="C676" s="1">
        <f t="shared" si="10"/>
        <v>1</v>
      </c>
    </row>
    <row r="677" spans="1:3" x14ac:dyDescent="0.25">
      <c r="A677" s="1">
        <v>674</v>
      </c>
      <c r="B677" s="1">
        <v>2.6053507107129281E-2</v>
      </c>
      <c r="C677" s="1">
        <f t="shared" si="10"/>
        <v>1</v>
      </c>
    </row>
    <row r="678" spans="1:3" x14ac:dyDescent="0.25">
      <c r="A678" s="1">
        <v>675</v>
      </c>
      <c r="B678" s="1">
        <v>2.6110294592644578E-2</v>
      </c>
      <c r="C678" s="1">
        <f t="shared" si="10"/>
        <v>1</v>
      </c>
    </row>
    <row r="679" spans="1:3" x14ac:dyDescent="0.25">
      <c r="A679" s="1">
        <v>676</v>
      </c>
      <c r="B679" s="1">
        <v>2.6208016041612048E-2</v>
      </c>
      <c r="C679" s="1">
        <f t="shared" si="10"/>
        <v>1</v>
      </c>
    </row>
    <row r="680" spans="1:3" x14ac:dyDescent="0.25">
      <c r="A680" s="1">
        <v>677</v>
      </c>
      <c r="B680" s="1">
        <v>2.6260935918534845E-2</v>
      </c>
      <c r="C680" s="1">
        <f t="shared" si="10"/>
        <v>1</v>
      </c>
    </row>
    <row r="681" spans="1:3" x14ac:dyDescent="0.25">
      <c r="A681" s="1">
        <v>678</v>
      </c>
      <c r="B681" s="1">
        <v>2.6434688703083964E-2</v>
      </c>
      <c r="C681" s="1">
        <f t="shared" si="10"/>
        <v>1</v>
      </c>
    </row>
    <row r="682" spans="1:3" x14ac:dyDescent="0.25">
      <c r="A682" s="1">
        <v>679</v>
      </c>
      <c r="B682" s="1">
        <v>2.6458436137408281E-2</v>
      </c>
      <c r="C682" s="1">
        <f t="shared" si="10"/>
        <v>1</v>
      </c>
    </row>
    <row r="683" spans="1:3" x14ac:dyDescent="0.25">
      <c r="A683" s="1">
        <v>680</v>
      </c>
      <c r="B683" s="1">
        <v>2.6469564081826213E-2</v>
      </c>
      <c r="C683" s="1">
        <f t="shared" si="10"/>
        <v>1</v>
      </c>
    </row>
    <row r="684" spans="1:3" x14ac:dyDescent="0.25">
      <c r="A684" s="1">
        <v>681</v>
      </c>
      <c r="B684" s="1">
        <v>2.6501178775407919E-2</v>
      </c>
      <c r="C684" s="1">
        <f t="shared" si="10"/>
        <v>1</v>
      </c>
    </row>
    <row r="685" spans="1:3" x14ac:dyDescent="0.25">
      <c r="A685" s="1">
        <v>682</v>
      </c>
      <c r="B685" s="1">
        <v>2.6582803167768176E-2</v>
      </c>
      <c r="C685" s="1">
        <f t="shared" si="10"/>
        <v>1</v>
      </c>
    </row>
    <row r="686" spans="1:3" x14ac:dyDescent="0.25">
      <c r="A686" s="1">
        <v>683</v>
      </c>
      <c r="B686" s="1">
        <v>2.6614429377966875E-2</v>
      </c>
      <c r="C686" s="1">
        <f t="shared" si="10"/>
        <v>1</v>
      </c>
    </row>
    <row r="687" spans="1:3" x14ac:dyDescent="0.25">
      <c r="A687" s="1">
        <v>684</v>
      </c>
      <c r="B687" s="1">
        <v>2.6688100175396468E-2</v>
      </c>
      <c r="C687" s="1">
        <f t="shared" si="10"/>
        <v>1</v>
      </c>
    </row>
    <row r="688" spans="1:3" x14ac:dyDescent="0.25">
      <c r="A688" s="1">
        <v>685</v>
      </c>
      <c r="B688" s="1">
        <v>2.6823567987955155E-2</v>
      </c>
      <c r="C688" s="1">
        <f t="shared" si="10"/>
        <v>1</v>
      </c>
    </row>
    <row r="689" spans="1:3" x14ac:dyDescent="0.25">
      <c r="A689" s="1">
        <v>686</v>
      </c>
      <c r="B689" s="1">
        <v>2.6864972093745276E-2</v>
      </c>
      <c r="C689" s="1">
        <f t="shared" si="10"/>
        <v>1</v>
      </c>
    </row>
    <row r="690" spans="1:3" x14ac:dyDescent="0.25">
      <c r="A690" s="1">
        <v>687</v>
      </c>
      <c r="B690" s="1">
        <v>2.6896865371405898E-2</v>
      </c>
      <c r="C690" s="1">
        <f t="shared" si="10"/>
        <v>1</v>
      </c>
    </row>
    <row r="691" spans="1:3" x14ac:dyDescent="0.25">
      <c r="A691" s="1">
        <v>688</v>
      </c>
      <c r="B691" s="1">
        <v>2.6976995393723779E-2</v>
      </c>
      <c r="C691" s="1">
        <f t="shared" si="10"/>
        <v>1</v>
      </c>
    </row>
    <row r="692" spans="1:3" x14ac:dyDescent="0.25">
      <c r="A692" s="1">
        <v>689</v>
      </c>
      <c r="B692" s="1">
        <v>2.7173843065527503E-2</v>
      </c>
      <c r="C692" s="1">
        <f t="shared" si="10"/>
        <v>1</v>
      </c>
    </row>
    <row r="693" spans="1:3" x14ac:dyDescent="0.25">
      <c r="A693" s="1">
        <v>690</v>
      </c>
      <c r="B693" s="1">
        <v>2.7723586432791603E-2</v>
      </c>
      <c r="C693" s="1">
        <f t="shared" si="10"/>
        <v>1</v>
      </c>
    </row>
    <row r="694" spans="1:3" x14ac:dyDescent="0.25">
      <c r="A694" s="1">
        <v>691</v>
      </c>
      <c r="B694" s="1">
        <v>2.7739834420078768E-2</v>
      </c>
      <c r="C694" s="1">
        <f t="shared" si="10"/>
        <v>1</v>
      </c>
    </row>
    <row r="695" spans="1:3" x14ac:dyDescent="0.25">
      <c r="A695" s="1">
        <v>692</v>
      </c>
      <c r="B695" s="1">
        <v>2.8010643967132598E-2</v>
      </c>
      <c r="C695" s="1">
        <f t="shared" si="10"/>
        <v>1</v>
      </c>
    </row>
    <row r="696" spans="1:3" x14ac:dyDescent="0.25">
      <c r="A696" s="1">
        <v>693</v>
      </c>
      <c r="B696" s="1">
        <v>2.8014177860969269E-2</v>
      </c>
      <c r="C696" s="1">
        <f t="shared" si="10"/>
        <v>1</v>
      </c>
    </row>
    <row r="697" spans="1:3" x14ac:dyDescent="0.25">
      <c r="A697" s="1">
        <v>694</v>
      </c>
      <c r="B697" s="1">
        <v>2.8334767971357255E-2</v>
      </c>
      <c r="C697" s="1">
        <f t="shared" si="10"/>
        <v>1</v>
      </c>
    </row>
    <row r="698" spans="1:3" x14ac:dyDescent="0.25">
      <c r="A698" s="1">
        <v>695</v>
      </c>
      <c r="B698" s="1">
        <v>2.8799703892811834E-2</v>
      </c>
      <c r="C698" s="1">
        <f t="shared" si="10"/>
        <v>1</v>
      </c>
    </row>
    <row r="699" spans="1:3" x14ac:dyDescent="0.25">
      <c r="A699" s="1">
        <v>696</v>
      </c>
      <c r="B699" s="1">
        <v>2.8960642262927383E-2</v>
      </c>
      <c r="C699" s="1">
        <f t="shared" si="10"/>
        <v>1</v>
      </c>
    </row>
    <row r="700" spans="1:3" x14ac:dyDescent="0.25">
      <c r="A700" s="1">
        <v>697</v>
      </c>
      <c r="B700" s="1">
        <v>2.9091002080489314E-2</v>
      </c>
      <c r="C700" s="1">
        <f t="shared" si="10"/>
        <v>1</v>
      </c>
    </row>
    <row r="701" spans="1:3" x14ac:dyDescent="0.25">
      <c r="A701" s="1">
        <v>698</v>
      </c>
      <c r="B701" s="1">
        <v>2.9220465480238822E-2</v>
      </c>
      <c r="C701" s="1">
        <f t="shared" si="10"/>
        <v>1</v>
      </c>
    </row>
    <row r="702" spans="1:3" x14ac:dyDescent="0.25">
      <c r="A702" s="1">
        <v>699</v>
      </c>
      <c r="B702" s="1">
        <v>2.9463500517422414E-2</v>
      </c>
      <c r="C702" s="1">
        <f t="shared" si="10"/>
        <v>1</v>
      </c>
    </row>
    <row r="703" spans="1:3" x14ac:dyDescent="0.25">
      <c r="A703" s="1">
        <v>700</v>
      </c>
      <c r="B703" s="1">
        <v>2.9796459837595268E-2</v>
      </c>
      <c r="C703" s="1">
        <f t="shared" si="10"/>
        <v>1</v>
      </c>
    </row>
    <row r="704" spans="1:3" x14ac:dyDescent="0.25">
      <c r="A704" s="1">
        <v>701</v>
      </c>
      <c r="B704" s="1">
        <v>3.0291842257714308E-2</v>
      </c>
      <c r="C704" s="1">
        <f t="shared" si="10"/>
        <v>1</v>
      </c>
    </row>
    <row r="705" spans="1:3" x14ac:dyDescent="0.25">
      <c r="A705" s="1">
        <v>702</v>
      </c>
      <c r="B705" s="1">
        <v>3.063811130962657E-2</v>
      </c>
      <c r="C705" s="1">
        <f t="shared" si="10"/>
        <v>1</v>
      </c>
    </row>
    <row r="706" spans="1:3" x14ac:dyDescent="0.25">
      <c r="A706" s="1">
        <v>703</v>
      </c>
      <c r="B706" s="1">
        <v>3.0696718887386343E-2</v>
      </c>
      <c r="C706" s="1">
        <f t="shared" si="10"/>
        <v>1</v>
      </c>
    </row>
    <row r="707" spans="1:3" x14ac:dyDescent="0.25">
      <c r="A707" s="1">
        <v>704</v>
      </c>
      <c r="B707" s="1">
        <v>3.114637911895235E-2</v>
      </c>
      <c r="C707" s="1">
        <f t="shared" si="10"/>
        <v>1</v>
      </c>
    </row>
    <row r="708" spans="1:3" x14ac:dyDescent="0.25">
      <c r="A708" s="1">
        <v>705</v>
      </c>
      <c r="B708" s="1">
        <v>3.1160176632567982E-2</v>
      </c>
      <c r="C708" s="1">
        <f t="shared" si="10"/>
        <v>1</v>
      </c>
    </row>
    <row r="709" spans="1:3" x14ac:dyDescent="0.25">
      <c r="A709" s="1">
        <v>706</v>
      </c>
      <c r="B709" s="1">
        <v>3.1217638764942546E-2</v>
      </c>
      <c r="C709" s="1">
        <f t="shared" ref="C709:C772" si="11">IF(B709&gt;=$H$2,1,0)</f>
        <v>1</v>
      </c>
    </row>
    <row r="710" spans="1:3" x14ac:dyDescent="0.25">
      <c r="A710" s="1">
        <v>707</v>
      </c>
      <c r="B710" s="1">
        <v>3.1283268971731282E-2</v>
      </c>
      <c r="C710" s="1">
        <f t="shared" si="11"/>
        <v>1</v>
      </c>
    </row>
    <row r="711" spans="1:3" x14ac:dyDescent="0.25">
      <c r="A711" s="1">
        <v>708</v>
      </c>
      <c r="B711" s="1">
        <v>3.1403236963526204E-2</v>
      </c>
      <c r="C711" s="1">
        <f t="shared" si="11"/>
        <v>1</v>
      </c>
    </row>
    <row r="712" spans="1:3" x14ac:dyDescent="0.25">
      <c r="A712" s="1">
        <v>709</v>
      </c>
      <c r="B712" s="1">
        <v>3.1428859337804038E-2</v>
      </c>
      <c r="C712" s="1">
        <f t="shared" si="11"/>
        <v>1</v>
      </c>
    </row>
    <row r="713" spans="1:3" x14ac:dyDescent="0.25">
      <c r="A713" s="1">
        <v>710</v>
      </c>
      <c r="B713" s="1">
        <v>3.1465639656834465E-2</v>
      </c>
      <c r="C713" s="1">
        <f t="shared" si="11"/>
        <v>1</v>
      </c>
    </row>
    <row r="714" spans="1:3" x14ac:dyDescent="0.25">
      <c r="A714" s="1">
        <v>711</v>
      </c>
      <c r="B714" s="1">
        <v>3.147388148161312E-2</v>
      </c>
      <c r="C714" s="1">
        <f t="shared" si="11"/>
        <v>1</v>
      </c>
    </row>
    <row r="715" spans="1:3" x14ac:dyDescent="0.25">
      <c r="A715" s="1">
        <v>712</v>
      </c>
      <c r="B715" s="1">
        <v>3.1658762903597815E-2</v>
      </c>
      <c r="C715" s="1">
        <f t="shared" si="11"/>
        <v>1</v>
      </c>
    </row>
    <row r="716" spans="1:3" x14ac:dyDescent="0.25">
      <c r="A716" s="1">
        <v>713</v>
      </c>
      <c r="B716" s="1">
        <v>3.1737373743918607E-2</v>
      </c>
      <c r="C716" s="1">
        <f t="shared" si="11"/>
        <v>1</v>
      </c>
    </row>
    <row r="717" spans="1:3" x14ac:dyDescent="0.25">
      <c r="A717" s="1">
        <v>714</v>
      </c>
      <c r="B717" s="1">
        <v>3.1750273001555307E-2</v>
      </c>
      <c r="C717" s="1">
        <f t="shared" si="11"/>
        <v>1</v>
      </c>
    </row>
    <row r="718" spans="1:3" x14ac:dyDescent="0.25">
      <c r="A718" s="1">
        <v>715</v>
      </c>
      <c r="B718" s="1">
        <v>3.1831758368561669E-2</v>
      </c>
      <c r="C718" s="1">
        <f t="shared" si="11"/>
        <v>1</v>
      </c>
    </row>
    <row r="719" spans="1:3" x14ac:dyDescent="0.25">
      <c r="A719" s="1">
        <v>716</v>
      </c>
      <c r="B719" s="1">
        <v>3.1939973820102274E-2</v>
      </c>
      <c r="C719" s="1">
        <f t="shared" si="11"/>
        <v>1</v>
      </c>
    </row>
    <row r="720" spans="1:3" x14ac:dyDescent="0.25">
      <c r="A720" s="1">
        <v>717</v>
      </c>
      <c r="B720" s="1">
        <v>3.2177323930428603E-2</v>
      </c>
      <c r="C720" s="1">
        <f t="shared" si="11"/>
        <v>1</v>
      </c>
    </row>
    <row r="721" spans="1:3" x14ac:dyDescent="0.25">
      <c r="A721" s="1">
        <v>718</v>
      </c>
      <c r="B721" s="1">
        <v>3.2221786525743479E-2</v>
      </c>
      <c r="C721" s="1">
        <f t="shared" si="11"/>
        <v>1</v>
      </c>
    </row>
    <row r="722" spans="1:3" x14ac:dyDescent="0.25">
      <c r="A722" s="1">
        <v>719</v>
      </c>
      <c r="B722" s="1">
        <v>3.2263049661938936E-2</v>
      </c>
      <c r="C722" s="1">
        <f t="shared" si="11"/>
        <v>1</v>
      </c>
    </row>
    <row r="723" spans="1:3" x14ac:dyDescent="0.25">
      <c r="A723" s="1">
        <v>720</v>
      </c>
      <c r="B723" s="1">
        <v>3.2371270032156119E-2</v>
      </c>
      <c r="C723" s="1">
        <f t="shared" si="11"/>
        <v>1</v>
      </c>
    </row>
    <row r="724" spans="1:3" x14ac:dyDescent="0.25">
      <c r="A724" s="1">
        <v>721</v>
      </c>
      <c r="B724" s="1">
        <v>3.248976757396127E-2</v>
      </c>
      <c r="C724" s="1">
        <f t="shared" si="11"/>
        <v>1</v>
      </c>
    </row>
    <row r="725" spans="1:3" x14ac:dyDescent="0.25">
      <c r="A725" s="1">
        <v>722</v>
      </c>
      <c r="B725" s="1">
        <v>3.2507824323380508E-2</v>
      </c>
      <c r="C725" s="1">
        <f t="shared" si="11"/>
        <v>1</v>
      </c>
    </row>
    <row r="726" spans="1:3" x14ac:dyDescent="0.25">
      <c r="A726" s="1">
        <v>723</v>
      </c>
      <c r="B726" s="1">
        <v>3.261588611606614E-2</v>
      </c>
      <c r="C726" s="1">
        <f t="shared" si="11"/>
        <v>1</v>
      </c>
    </row>
    <row r="727" spans="1:3" x14ac:dyDescent="0.25">
      <c r="A727" s="1">
        <v>724</v>
      </c>
      <c r="B727" s="1">
        <v>3.265895236111005E-2</v>
      </c>
      <c r="C727" s="1">
        <f t="shared" si="11"/>
        <v>1</v>
      </c>
    </row>
    <row r="728" spans="1:3" x14ac:dyDescent="0.25">
      <c r="A728" s="1">
        <v>725</v>
      </c>
      <c r="B728" s="1">
        <v>3.2746286078021658E-2</v>
      </c>
      <c r="C728" s="1">
        <f t="shared" si="11"/>
        <v>1</v>
      </c>
    </row>
    <row r="729" spans="1:3" x14ac:dyDescent="0.25">
      <c r="A729" s="1">
        <v>726</v>
      </c>
      <c r="B729" s="1">
        <v>3.2850578158406307E-2</v>
      </c>
      <c r="C729" s="1">
        <f t="shared" si="11"/>
        <v>1</v>
      </c>
    </row>
    <row r="730" spans="1:3" x14ac:dyDescent="0.25">
      <c r="A730" s="1">
        <v>727</v>
      </c>
      <c r="B730" s="1">
        <v>3.3208401528834308E-2</v>
      </c>
      <c r="C730" s="1">
        <f t="shared" si="11"/>
        <v>1</v>
      </c>
    </row>
    <row r="731" spans="1:3" x14ac:dyDescent="0.25">
      <c r="A731" s="1">
        <v>728</v>
      </c>
      <c r="B731" s="1">
        <v>3.3244054832408221E-2</v>
      </c>
      <c r="C731" s="1">
        <f t="shared" si="11"/>
        <v>1</v>
      </c>
    </row>
    <row r="732" spans="1:3" x14ac:dyDescent="0.25">
      <c r="A732" s="1">
        <v>729</v>
      </c>
      <c r="B732" s="1">
        <v>3.32969947200632E-2</v>
      </c>
      <c r="C732" s="1">
        <f t="shared" si="11"/>
        <v>1</v>
      </c>
    </row>
    <row r="733" spans="1:3" x14ac:dyDescent="0.25">
      <c r="A733" s="1">
        <v>730</v>
      </c>
      <c r="B733" s="1">
        <v>3.3353272073981088E-2</v>
      </c>
      <c r="C733" s="1">
        <f t="shared" si="11"/>
        <v>1</v>
      </c>
    </row>
    <row r="734" spans="1:3" x14ac:dyDescent="0.25">
      <c r="A734" s="1">
        <v>731</v>
      </c>
      <c r="B734" s="1">
        <v>3.3568192901308969E-2</v>
      </c>
      <c r="C734" s="1">
        <f t="shared" si="11"/>
        <v>1</v>
      </c>
    </row>
    <row r="735" spans="1:3" x14ac:dyDescent="0.25">
      <c r="A735" s="1">
        <v>732</v>
      </c>
      <c r="B735" s="1">
        <v>3.3971478900250762E-2</v>
      </c>
      <c r="C735" s="1">
        <f t="shared" si="11"/>
        <v>1</v>
      </c>
    </row>
    <row r="736" spans="1:3" x14ac:dyDescent="0.25">
      <c r="A736" s="1">
        <v>733</v>
      </c>
      <c r="B736" s="1">
        <v>3.3994070805760668E-2</v>
      </c>
      <c r="C736" s="1">
        <f t="shared" si="11"/>
        <v>1</v>
      </c>
    </row>
    <row r="737" spans="1:3" x14ac:dyDescent="0.25">
      <c r="A737" s="1">
        <v>734</v>
      </c>
      <c r="B737" s="1">
        <v>3.4436615517444924E-2</v>
      </c>
      <c r="C737" s="1">
        <f t="shared" si="11"/>
        <v>1</v>
      </c>
    </row>
    <row r="738" spans="1:3" x14ac:dyDescent="0.25">
      <c r="A738" s="1">
        <v>735</v>
      </c>
      <c r="B738" s="1">
        <v>3.458820941337537E-2</v>
      </c>
      <c r="C738" s="1">
        <f t="shared" si="11"/>
        <v>1</v>
      </c>
    </row>
    <row r="739" spans="1:3" x14ac:dyDescent="0.25">
      <c r="A739" s="1">
        <v>736</v>
      </c>
      <c r="B739" s="1">
        <v>3.4655987899769869E-2</v>
      </c>
      <c r="C739" s="1">
        <f t="shared" si="11"/>
        <v>1</v>
      </c>
    </row>
    <row r="740" spans="1:3" x14ac:dyDescent="0.25">
      <c r="A740" s="1">
        <v>737</v>
      </c>
      <c r="B740" s="1">
        <v>3.4913433627033363E-2</v>
      </c>
      <c r="C740" s="1">
        <f t="shared" si="11"/>
        <v>1</v>
      </c>
    </row>
    <row r="741" spans="1:3" x14ac:dyDescent="0.25">
      <c r="A741" s="1">
        <v>738</v>
      </c>
      <c r="B741" s="1">
        <v>3.523698366841499E-2</v>
      </c>
      <c r="C741" s="1">
        <f t="shared" si="11"/>
        <v>1</v>
      </c>
    </row>
    <row r="742" spans="1:3" x14ac:dyDescent="0.25">
      <c r="A742" s="1">
        <v>739</v>
      </c>
      <c r="B742" s="1">
        <v>3.540482232176112E-2</v>
      </c>
      <c r="C742" s="1">
        <f t="shared" si="11"/>
        <v>1</v>
      </c>
    </row>
    <row r="743" spans="1:3" x14ac:dyDescent="0.25">
      <c r="A743" s="1">
        <v>740</v>
      </c>
      <c r="B743" s="1">
        <v>3.5512810386592708E-2</v>
      </c>
      <c r="C743" s="1">
        <f t="shared" si="11"/>
        <v>1</v>
      </c>
    </row>
    <row r="744" spans="1:3" x14ac:dyDescent="0.25">
      <c r="A744" s="1">
        <v>741</v>
      </c>
      <c r="B744" s="1">
        <v>3.5674386851562989E-2</v>
      </c>
      <c r="C744" s="1">
        <f t="shared" si="11"/>
        <v>1</v>
      </c>
    </row>
    <row r="745" spans="1:3" x14ac:dyDescent="0.25">
      <c r="A745" s="1">
        <v>742</v>
      </c>
      <c r="B745" s="1">
        <v>3.5752591907854736E-2</v>
      </c>
      <c r="C745" s="1">
        <f t="shared" si="11"/>
        <v>1</v>
      </c>
    </row>
    <row r="746" spans="1:3" x14ac:dyDescent="0.25">
      <c r="A746" s="1">
        <v>743</v>
      </c>
      <c r="B746" s="1">
        <v>3.5897204137137706E-2</v>
      </c>
      <c r="C746" s="1">
        <f t="shared" si="11"/>
        <v>1</v>
      </c>
    </row>
    <row r="747" spans="1:3" x14ac:dyDescent="0.25">
      <c r="A747" s="1">
        <v>744</v>
      </c>
      <c r="B747" s="1">
        <v>3.5972470460424066E-2</v>
      </c>
      <c r="C747" s="1">
        <f t="shared" si="11"/>
        <v>1</v>
      </c>
    </row>
    <row r="748" spans="1:3" x14ac:dyDescent="0.25">
      <c r="A748" s="1">
        <v>745</v>
      </c>
      <c r="B748" s="1">
        <v>3.6266023505165723E-2</v>
      </c>
      <c r="C748" s="1">
        <f t="shared" si="11"/>
        <v>1</v>
      </c>
    </row>
    <row r="749" spans="1:3" x14ac:dyDescent="0.25">
      <c r="A749" s="1">
        <v>746</v>
      </c>
      <c r="B749" s="1">
        <v>3.6307804382007536E-2</v>
      </c>
      <c r="C749" s="1">
        <f t="shared" si="11"/>
        <v>1</v>
      </c>
    </row>
    <row r="750" spans="1:3" x14ac:dyDescent="0.25">
      <c r="A750" s="1">
        <v>747</v>
      </c>
      <c r="B750" s="1">
        <v>3.6342411580534417E-2</v>
      </c>
      <c r="C750" s="1">
        <f t="shared" si="11"/>
        <v>1</v>
      </c>
    </row>
    <row r="751" spans="1:3" x14ac:dyDescent="0.25">
      <c r="A751" s="1">
        <v>748</v>
      </c>
      <c r="B751" s="1">
        <v>3.6428799788768451E-2</v>
      </c>
      <c r="C751" s="1">
        <f t="shared" si="11"/>
        <v>1</v>
      </c>
    </row>
    <row r="752" spans="1:3" x14ac:dyDescent="0.25">
      <c r="A752" s="1">
        <v>749</v>
      </c>
      <c r="B752" s="1">
        <v>3.6517856905545543E-2</v>
      </c>
      <c r="C752" s="1">
        <f t="shared" si="11"/>
        <v>1</v>
      </c>
    </row>
    <row r="753" spans="1:3" x14ac:dyDescent="0.25">
      <c r="A753" s="1">
        <v>750</v>
      </c>
      <c r="B753" s="1">
        <v>3.6591662902453859E-2</v>
      </c>
      <c r="C753" s="1">
        <f t="shared" si="11"/>
        <v>1</v>
      </c>
    </row>
    <row r="754" spans="1:3" x14ac:dyDescent="0.25">
      <c r="A754" s="1">
        <v>751</v>
      </c>
      <c r="B754" s="1">
        <v>3.7037288919913092E-2</v>
      </c>
      <c r="C754" s="1">
        <f t="shared" si="11"/>
        <v>1</v>
      </c>
    </row>
    <row r="755" spans="1:3" x14ac:dyDescent="0.25">
      <c r="A755" s="1">
        <v>752</v>
      </c>
      <c r="B755" s="1">
        <v>3.7093544476752172E-2</v>
      </c>
      <c r="C755" s="1">
        <f t="shared" si="11"/>
        <v>1</v>
      </c>
    </row>
    <row r="756" spans="1:3" x14ac:dyDescent="0.25">
      <c r="A756" s="1">
        <v>753</v>
      </c>
      <c r="B756" s="1">
        <v>3.7148949030109346E-2</v>
      </c>
      <c r="C756" s="1">
        <f t="shared" si="11"/>
        <v>1</v>
      </c>
    </row>
    <row r="757" spans="1:3" x14ac:dyDescent="0.25">
      <c r="A757" s="1">
        <v>754</v>
      </c>
      <c r="B757" s="1">
        <v>3.7212028157384669E-2</v>
      </c>
      <c r="C757" s="1">
        <f t="shared" si="11"/>
        <v>1</v>
      </c>
    </row>
    <row r="758" spans="1:3" x14ac:dyDescent="0.25">
      <c r="A758" s="1">
        <v>755</v>
      </c>
      <c r="B758" s="1">
        <v>3.7564223038786704E-2</v>
      </c>
      <c r="C758" s="1">
        <f t="shared" si="11"/>
        <v>1</v>
      </c>
    </row>
    <row r="759" spans="1:3" x14ac:dyDescent="0.25">
      <c r="A759" s="1">
        <v>756</v>
      </c>
      <c r="B759" s="1">
        <v>3.7691541522488325E-2</v>
      </c>
      <c r="C759" s="1">
        <f t="shared" si="11"/>
        <v>1</v>
      </c>
    </row>
    <row r="760" spans="1:3" x14ac:dyDescent="0.25">
      <c r="A760" s="1">
        <v>757</v>
      </c>
      <c r="B760" s="1">
        <v>3.7760543413460912E-2</v>
      </c>
      <c r="C760" s="1">
        <f t="shared" si="11"/>
        <v>1</v>
      </c>
    </row>
    <row r="761" spans="1:3" x14ac:dyDescent="0.25">
      <c r="A761" s="1">
        <v>758</v>
      </c>
      <c r="B761" s="1">
        <v>3.8025410586598252E-2</v>
      </c>
      <c r="C761" s="1">
        <f t="shared" si="11"/>
        <v>1</v>
      </c>
    </row>
    <row r="762" spans="1:3" x14ac:dyDescent="0.25">
      <c r="A762" s="1">
        <v>759</v>
      </c>
      <c r="B762" s="1">
        <v>3.8047402612700232E-2</v>
      </c>
      <c r="C762" s="1">
        <f t="shared" si="11"/>
        <v>1</v>
      </c>
    </row>
    <row r="763" spans="1:3" x14ac:dyDescent="0.25">
      <c r="A763" s="1">
        <v>760</v>
      </c>
      <c r="B763" s="1">
        <v>3.8296834114291745E-2</v>
      </c>
      <c r="C763" s="1">
        <f t="shared" si="11"/>
        <v>1</v>
      </c>
    </row>
    <row r="764" spans="1:3" x14ac:dyDescent="0.25">
      <c r="A764" s="1">
        <v>761</v>
      </c>
      <c r="B764" s="1">
        <v>3.8491448397887762E-2</v>
      </c>
      <c r="C764" s="1">
        <f t="shared" si="11"/>
        <v>1</v>
      </c>
    </row>
    <row r="765" spans="1:3" x14ac:dyDescent="0.25">
      <c r="A765" s="1">
        <v>762</v>
      </c>
      <c r="B765" s="1">
        <v>3.891271108812866E-2</v>
      </c>
      <c r="C765" s="1">
        <f t="shared" si="11"/>
        <v>1</v>
      </c>
    </row>
    <row r="766" spans="1:3" x14ac:dyDescent="0.25">
      <c r="A766" s="1">
        <v>763</v>
      </c>
      <c r="B766" s="1">
        <v>3.9047431669371857E-2</v>
      </c>
      <c r="C766" s="1">
        <f t="shared" si="11"/>
        <v>1</v>
      </c>
    </row>
    <row r="767" spans="1:3" x14ac:dyDescent="0.25">
      <c r="A767" s="1">
        <v>764</v>
      </c>
      <c r="B767" s="1">
        <v>3.9054548324162219E-2</v>
      </c>
      <c r="C767" s="1">
        <f t="shared" si="11"/>
        <v>1</v>
      </c>
    </row>
    <row r="768" spans="1:3" x14ac:dyDescent="0.25">
      <c r="A768" s="1">
        <v>765</v>
      </c>
      <c r="B768" s="1">
        <v>3.926718973809562E-2</v>
      </c>
      <c r="C768" s="1">
        <f t="shared" si="11"/>
        <v>1</v>
      </c>
    </row>
    <row r="769" spans="1:3" x14ac:dyDescent="0.25">
      <c r="A769" s="1">
        <v>766</v>
      </c>
      <c r="B769" s="1">
        <v>3.9546577261478255E-2</v>
      </c>
      <c r="C769" s="1">
        <f t="shared" si="11"/>
        <v>1</v>
      </c>
    </row>
    <row r="770" spans="1:3" x14ac:dyDescent="0.25">
      <c r="A770" s="1">
        <v>767</v>
      </c>
      <c r="B770" s="1">
        <v>3.9849778781772649E-2</v>
      </c>
      <c r="C770" s="1">
        <f t="shared" si="11"/>
        <v>1</v>
      </c>
    </row>
    <row r="771" spans="1:3" x14ac:dyDescent="0.25">
      <c r="A771" s="1">
        <v>768</v>
      </c>
      <c r="B771" s="1">
        <v>4.0067735960258588E-2</v>
      </c>
      <c r="C771" s="1">
        <f t="shared" si="11"/>
        <v>1</v>
      </c>
    </row>
    <row r="772" spans="1:3" x14ac:dyDescent="0.25">
      <c r="A772" s="1">
        <v>769</v>
      </c>
      <c r="B772" s="1">
        <v>4.0278430717230584E-2</v>
      </c>
      <c r="C772" s="1">
        <f t="shared" si="11"/>
        <v>1</v>
      </c>
    </row>
    <row r="773" spans="1:3" x14ac:dyDescent="0.25">
      <c r="A773" s="1">
        <v>770</v>
      </c>
      <c r="B773" s="1">
        <v>4.0470634764617763E-2</v>
      </c>
      <c r="C773" s="1">
        <f t="shared" ref="C773:C836" si="12">IF(B773&gt;=$H$2,1,0)</f>
        <v>1</v>
      </c>
    </row>
    <row r="774" spans="1:3" x14ac:dyDescent="0.25">
      <c r="A774" s="1">
        <v>771</v>
      </c>
      <c r="B774" s="1">
        <v>4.0548321942986743E-2</v>
      </c>
      <c r="C774" s="1">
        <f t="shared" si="12"/>
        <v>1</v>
      </c>
    </row>
    <row r="775" spans="1:3" x14ac:dyDescent="0.25">
      <c r="A775" s="1">
        <v>772</v>
      </c>
      <c r="B775" s="1">
        <v>4.058568909691429E-2</v>
      </c>
      <c r="C775" s="1">
        <f t="shared" si="12"/>
        <v>1</v>
      </c>
    </row>
    <row r="776" spans="1:3" x14ac:dyDescent="0.25">
      <c r="A776" s="1">
        <v>773</v>
      </c>
      <c r="B776" s="1">
        <v>4.0984957542577138E-2</v>
      </c>
      <c r="C776" s="1">
        <f t="shared" si="12"/>
        <v>1</v>
      </c>
    </row>
    <row r="777" spans="1:3" x14ac:dyDescent="0.25">
      <c r="A777" s="1">
        <v>774</v>
      </c>
      <c r="B777" s="1">
        <v>4.1016040662893438E-2</v>
      </c>
      <c r="C777" s="1">
        <f t="shared" si="12"/>
        <v>1</v>
      </c>
    </row>
    <row r="778" spans="1:3" x14ac:dyDescent="0.25">
      <c r="A778" s="1">
        <v>775</v>
      </c>
      <c r="B778" s="1">
        <v>4.1211016964104008E-2</v>
      </c>
      <c r="C778" s="1">
        <f t="shared" si="12"/>
        <v>1</v>
      </c>
    </row>
    <row r="779" spans="1:3" x14ac:dyDescent="0.25">
      <c r="A779" s="1">
        <v>776</v>
      </c>
      <c r="B779" s="1">
        <v>4.1285681744312352E-2</v>
      </c>
      <c r="C779" s="1">
        <f t="shared" si="12"/>
        <v>1</v>
      </c>
    </row>
    <row r="780" spans="1:3" x14ac:dyDescent="0.25">
      <c r="A780" s="1">
        <v>777</v>
      </c>
      <c r="B780" s="1">
        <v>4.130465507987191E-2</v>
      </c>
      <c r="C780" s="1">
        <f t="shared" si="12"/>
        <v>1</v>
      </c>
    </row>
    <row r="781" spans="1:3" x14ac:dyDescent="0.25">
      <c r="A781" s="1">
        <v>778</v>
      </c>
      <c r="B781" s="1">
        <v>4.1591812615971335E-2</v>
      </c>
      <c r="C781" s="1">
        <f t="shared" si="12"/>
        <v>1</v>
      </c>
    </row>
    <row r="782" spans="1:3" x14ac:dyDescent="0.25">
      <c r="A782" s="1">
        <v>779</v>
      </c>
      <c r="B782" s="1">
        <v>4.1795497728424724E-2</v>
      </c>
      <c r="C782" s="1">
        <f t="shared" si="12"/>
        <v>1</v>
      </c>
    </row>
    <row r="783" spans="1:3" x14ac:dyDescent="0.25">
      <c r="A783" s="1">
        <v>780</v>
      </c>
      <c r="B783" s="1">
        <v>4.1820115732453367E-2</v>
      </c>
      <c r="C783" s="1">
        <f t="shared" si="12"/>
        <v>1</v>
      </c>
    </row>
    <row r="784" spans="1:3" x14ac:dyDescent="0.25">
      <c r="A784" s="1">
        <v>781</v>
      </c>
      <c r="B784" s="1">
        <v>4.1837937021925065E-2</v>
      </c>
      <c r="C784" s="1">
        <f t="shared" si="12"/>
        <v>1</v>
      </c>
    </row>
    <row r="785" spans="1:3" x14ac:dyDescent="0.25">
      <c r="A785" s="1">
        <v>782</v>
      </c>
      <c r="B785" s="1">
        <v>4.2215380478627829E-2</v>
      </c>
      <c r="C785" s="1">
        <f t="shared" si="12"/>
        <v>1</v>
      </c>
    </row>
    <row r="786" spans="1:3" x14ac:dyDescent="0.25">
      <c r="A786" s="1">
        <v>783</v>
      </c>
      <c r="B786" s="1">
        <v>4.2270307315085631E-2</v>
      </c>
      <c r="C786" s="1">
        <f t="shared" si="12"/>
        <v>1</v>
      </c>
    </row>
    <row r="787" spans="1:3" x14ac:dyDescent="0.25">
      <c r="A787" s="1">
        <v>784</v>
      </c>
      <c r="B787" s="1">
        <v>4.2348819303426932E-2</v>
      </c>
      <c r="C787" s="1">
        <f t="shared" si="12"/>
        <v>1</v>
      </c>
    </row>
    <row r="788" spans="1:3" x14ac:dyDescent="0.25">
      <c r="A788" s="1">
        <v>785</v>
      </c>
      <c r="B788" s="1">
        <v>4.2685924749728876E-2</v>
      </c>
      <c r="C788" s="1">
        <f t="shared" si="12"/>
        <v>1</v>
      </c>
    </row>
    <row r="789" spans="1:3" x14ac:dyDescent="0.25">
      <c r="A789" s="1">
        <v>786</v>
      </c>
      <c r="B789" s="1">
        <v>4.2799223141706921E-2</v>
      </c>
      <c r="C789" s="1">
        <f t="shared" si="12"/>
        <v>1</v>
      </c>
    </row>
    <row r="790" spans="1:3" x14ac:dyDescent="0.25">
      <c r="A790" s="1">
        <v>787</v>
      </c>
      <c r="B790" s="1">
        <v>4.2918094279134955E-2</v>
      </c>
      <c r="C790" s="1">
        <f t="shared" si="12"/>
        <v>1</v>
      </c>
    </row>
    <row r="791" spans="1:3" x14ac:dyDescent="0.25">
      <c r="A791" s="1">
        <v>788</v>
      </c>
      <c r="B791" s="1">
        <v>4.2982328880468046E-2</v>
      </c>
      <c r="C791" s="1">
        <f t="shared" si="12"/>
        <v>1</v>
      </c>
    </row>
    <row r="792" spans="1:3" x14ac:dyDescent="0.25">
      <c r="A792" s="1">
        <v>789</v>
      </c>
      <c r="B792" s="1">
        <v>4.3680769356262417E-2</v>
      </c>
      <c r="C792" s="1">
        <f t="shared" si="12"/>
        <v>1</v>
      </c>
    </row>
    <row r="793" spans="1:3" x14ac:dyDescent="0.25">
      <c r="A793" s="1">
        <v>790</v>
      </c>
      <c r="B793" s="1">
        <v>4.3833265547778666E-2</v>
      </c>
      <c r="C793" s="1">
        <f t="shared" si="12"/>
        <v>1</v>
      </c>
    </row>
    <row r="794" spans="1:3" x14ac:dyDescent="0.25">
      <c r="A794" s="1">
        <v>791</v>
      </c>
      <c r="B794" s="1">
        <v>4.3865100835715598E-2</v>
      </c>
      <c r="C794" s="1">
        <f t="shared" si="12"/>
        <v>1</v>
      </c>
    </row>
    <row r="795" spans="1:3" x14ac:dyDescent="0.25">
      <c r="A795" s="1">
        <v>792</v>
      </c>
      <c r="B795" s="1">
        <v>4.3979090226644146E-2</v>
      </c>
      <c r="C795" s="1">
        <f t="shared" si="12"/>
        <v>1</v>
      </c>
    </row>
    <row r="796" spans="1:3" x14ac:dyDescent="0.25">
      <c r="A796" s="1">
        <v>793</v>
      </c>
      <c r="B796" s="1">
        <v>4.4035120602123889E-2</v>
      </c>
      <c r="C796" s="1">
        <f t="shared" si="12"/>
        <v>1</v>
      </c>
    </row>
    <row r="797" spans="1:3" x14ac:dyDescent="0.25">
      <c r="A797" s="1">
        <v>794</v>
      </c>
      <c r="B797" s="1">
        <v>4.410655807925945E-2</v>
      </c>
      <c r="C797" s="1">
        <f t="shared" si="12"/>
        <v>1</v>
      </c>
    </row>
    <row r="798" spans="1:3" x14ac:dyDescent="0.25">
      <c r="A798" s="1">
        <v>795</v>
      </c>
      <c r="B798" s="1">
        <v>4.4160299990920304E-2</v>
      </c>
      <c r="C798" s="1">
        <f t="shared" si="12"/>
        <v>1</v>
      </c>
    </row>
    <row r="799" spans="1:3" x14ac:dyDescent="0.25">
      <c r="A799" s="1">
        <v>796</v>
      </c>
      <c r="B799" s="1">
        <v>4.4244512015365167E-2</v>
      </c>
      <c r="C799" s="1">
        <f t="shared" si="12"/>
        <v>1</v>
      </c>
    </row>
    <row r="800" spans="1:3" x14ac:dyDescent="0.25">
      <c r="A800" s="1">
        <v>797</v>
      </c>
      <c r="B800" s="1">
        <v>4.4357992394103984E-2</v>
      </c>
      <c r="C800" s="1">
        <f t="shared" si="12"/>
        <v>1</v>
      </c>
    </row>
    <row r="801" spans="1:3" x14ac:dyDescent="0.25">
      <c r="A801" s="1">
        <v>798</v>
      </c>
      <c r="B801" s="1">
        <v>4.450075267338427E-2</v>
      </c>
      <c r="C801" s="1">
        <f t="shared" si="12"/>
        <v>1</v>
      </c>
    </row>
    <row r="802" spans="1:3" x14ac:dyDescent="0.25">
      <c r="A802" s="1">
        <v>799</v>
      </c>
      <c r="B802" s="1">
        <v>4.4738295405117867E-2</v>
      </c>
      <c r="C802" s="1">
        <f t="shared" si="12"/>
        <v>1</v>
      </c>
    </row>
    <row r="803" spans="1:3" x14ac:dyDescent="0.25">
      <c r="A803" s="1">
        <v>800</v>
      </c>
      <c r="B803" s="1">
        <v>4.4838046957564881E-2</v>
      </c>
      <c r="C803" s="1">
        <f t="shared" si="12"/>
        <v>1</v>
      </c>
    </row>
    <row r="804" spans="1:3" x14ac:dyDescent="0.25">
      <c r="A804" s="1">
        <v>801</v>
      </c>
      <c r="B804" s="1">
        <v>4.4954939299156838E-2</v>
      </c>
      <c r="C804" s="1">
        <f t="shared" si="12"/>
        <v>1</v>
      </c>
    </row>
    <row r="805" spans="1:3" x14ac:dyDescent="0.25">
      <c r="A805" s="1">
        <v>802</v>
      </c>
      <c r="B805" s="1">
        <v>4.5174285590922292E-2</v>
      </c>
      <c r="C805" s="1">
        <f t="shared" si="12"/>
        <v>1</v>
      </c>
    </row>
    <row r="806" spans="1:3" x14ac:dyDescent="0.25">
      <c r="A806" s="1">
        <v>803</v>
      </c>
      <c r="B806" s="1">
        <v>4.5568093931688924E-2</v>
      </c>
      <c r="C806" s="1">
        <f t="shared" si="12"/>
        <v>1</v>
      </c>
    </row>
    <row r="807" spans="1:3" x14ac:dyDescent="0.25">
      <c r="A807" s="1">
        <v>804</v>
      </c>
      <c r="B807" s="1">
        <v>4.5619825814620096E-2</v>
      </c>
      <c r="C807" s="1">
        <f t="shared" si="12"/>
        <v>1</v>
      </c>
    </row>
    <row r="808" spans="1:3" x14ac:dyDescent="0.25">
      <c r="A808" s="1">
        <v>805</v>
      </c>
      <c r="B808" s="1">
        <v>4.5759935175664346E-2</v>
      </c>
      <c r="C808" s="1">
        <f t="shared" si="12"/>
        <v>1</v>
      </c>
    </row>
    <row r="809" spans="1:3" x14ac:dyDescent="0.25">
      <c r="A809" s="1">
        <v>806</v>
      </c>
      <c r="B809" s="1">
        <v>4.5830433559130412E-2</v>
      </c>
      <c r="C809" s="1">
        <f t="shared" si="12"/>
        <v>1</v>
      </c>
    </row>
    <row r="810" spans="1:3" x14ac:dyDescent="0.25">
      <c r="A810" s="1">
        <v>807</v>
      </c>
      <c r="B810" s="1">
        <v>4.5857645202347364E-2</v>
      </c>
      <c r="C810" s="1">
        <f t="shared" si="12"/>
        <v>1</v>
      </c>
    </row>
    <row r="811" spans="1:3" x14ac:dyDescent="0.25">
      <c r="A811" s="1">
        <v>808</v>
      </c>
      <c r="B811" s="1">
        <v>4.6382848142952682E-2</v>
      </c>
      <c r="C811" s="1">
        <f t="shared" si="12"/>
        <v>1</v>
      </c>
    </row>
    <row r="812" spans="1:3" x14ac:dyDescent="0.25">
      <c r="A812" s="1">
        <v>809</v>
      </c>
      <c r="B812" s="1">
        <v>4.656760256859549E-2</v>
      </c>
      <c r="C812" s="1">
        <f t="shared" si="12"/>
        <v>1</v>
      </c>
    </row>
    <row r="813" spans="1:3" x14ac:dyDescent="0.25">
      <c r="A813" s="1">
        <v>810</v>
      </c>
      <c r="B813" s="1">
        <v>4.6739903115598391E-2</v>
      </c>
      <c r="C813" s="1">
        <f t="shared" si="12"/>
        <v>1</v>
      </c>
    </row>
    <row r="814" spans="1:3" x14ac:dyDescent="0.25">
      <c r="A814" s="1">
        <v>811</v>
      </c>
      <c r="B814" s="1">
        <v>4.6809617605691578E-2</v>
      </c>
      <c r="C814" s="1">
        <f t="shared" si="12"/>
        <v>1</v>
      </c>
    </row>
    <row r="815" spans="1:3" x14ac:dyDescent="0.25">
      <c r="A815" s="1">
        <v>812</v>
      </c>
      <c r="B815" s="1">
        <v>4.6926013853696436E-2</v>
      </c>
      <c r="C815" s="1">
        <f t="shared" si="12"/>
        <v>1</v>
      </c>
    </row>
    <row r="816" spans="1:3" x14ac:dyDescent="0.25">
      <c r="A816" s="1">
        <v>813</v>
      </c>
      <c r="B816" s="1">
        <v>4.7064194950484861E-2</v>
      </c>
      <c r="C816" s="1">
        <f t="shared" si="12"/>
        <v>1</v>
      </c>
    </row>
    <row r="817" spans="1:3" x14ac:dyDescent="0.25">
      <c r="A817" s="1">
        <v>814</v>
      </c>
      <c r="B817" s="1">
        <v>4.7358434361856272E-2</v>
      </c>
      <c r="C817" s="1">
        <f t="shared" si="12"/>
        <v>1</v>
      </c>
    </row>
    <row r="818" spans="1:3" x14ac:dyDescent="0.25">
      <c r="A818" s="1">
        <v>815</v>
      </c>
      <c r="B818" s="1">
        <v>4.8028796470215962E-2</v>
      </c>
      <c r="C818" s="1">
        <f t="shared" si="12"/>
        <v>1</v>
      </c>
    </row>
    <row r="819" spans="1:3" x14ac:dyDescent="0.25">
      <c r="A819" s="1">
        <v>816</v>
      </c>
      <c r="B819" s="1">
        <v>4.804124130443066E-2</v>
      </c>
      <c r="C819" s="1">
        <f t="shared" si="12"/>
        <v>1</v>
      </c>
    </row>
    <row r="820" spans="1:3" x14ac:dyDescent="0.25">
      <c r="A820" s="1">
        <v>817</v>
      </c>
      <c r="B820" s="1">
        <v>4.8307824787784615E-2</v>
      </c>
      <c r="C820" s="1">
        <f t="shared" si="12"/>
        <v>1</v>
      </c>
    </row>
    <row r="821" spans="1:3" x14ac:dyDescent="0.25">
      <c r="A821" s="1">
        <v>818</v>
      </c>
      <c r="B821" s="1">
        <v>4.8324050091823167E-2</v>
      </c>
      <c r="C821" s="1">
        <f t="shared" si="12"/>
        <v>1</v>
      </c>
    </row>
    <row r="822" spans="1:3" x14ac:dyDescent="0.25">
      <c r="A822" s="1">
        <v>819</v>
      </c>
      <c r="B822" s="1">
        <v>4.8458343797876946E-2</v>
      </c>
      <c r="C822" s="1">
        <f t="shared" si="12"/>
        <v>1</v>
      </c>
    </row>
    <row r="823" spans="1:3" x14ac:dyDescent="0.25">
      <c r="A823" s="1">
        <v>820</v>
      </c>
      <c r="B823" s="1">
        <v>4.865741951958924E-2</v>
      </c>
      <c r="C823" s="1">
        <f t="shared" si="12"/>
        <v>1</v>
      </c>
    </row>
    <row r="824" spans="1:3" x14ac:dyDescent="0.25">
      <c r="A824" s="1">
        <v>821</v>
      </c>
      <c r="B824" s="1">
        <v>4.8836914239041906E-2</v>
      </c>
      <c r="C824" s="1">
        <f t="shared" si="12"/>
        <v>1</v>
      </c>
    </row>
    <row r="825" spans="1:3" x14ac:dyDescent="0.25">
      <c r="A825" s="1">
        <v>822</v>
      </c>
      <c r="B825" s="1">
        <v>4.9088623778458462E-2</v>
      </c>
      <c r="C825" s="1">
        <f t="shared" si="12"/>
        <v>1</v>
      </c>
    </row>
    <row r="826" spans="1:3" x14ac:dyDescent="0.25">
      <c r="A826" s="1">
        <v>823</v>
      </c>
      <c r="B826" s="1">
        <v>4.9677407143741359E-2</v>
      </c>
      <c r="C826" s="1">
        <f t="shared" si="12"/>
        <v>1</v>
      </c>
    </row>
    <row r="827" spans="1:3" x14ac:dyDescent="0.25">
      <c r="A827" s="1">
        <v>824</v>
      </c>
      <c r="B827" s="1">
        <v>4.9767238614564668E-2</v>
      </c>
      <c r="C827" s="1">
        <f t="shared" si="12"/>
        <v>1</v>
      </c>
    </row>
    <row r="828" spans="1:3" x14ac:dyDescent="0.25">
      <c r="A828" s="1">
        <v>825</v>
      </c>
      <c r="B828" s="1">
        <v>5.0295645186793081E-2</v>
      </c>
      <c r="C828" s="1">
        <f t="shared" si="12"/>
        <v>1</v>
      </c>
    </row>
    <row r="829" spans="1:3" x14ac:dyDescent="0.25">
      <c r="A829" s="1">
        <v>826</v>
      </c>
      <c r="B829" s="1">
        <v>5.0297726766673545E-2</v>
      </c>
      <c r="C829" s="1">
        <f t="shared" si="12"/>
        <v>1</v>
      </c>
    </row>
    <row r="830" spans="1:3" x14ac:dyDescent="0.25">
      <c r="A830" s="1">
        <v>827</v>
      </c>
      <c r="B830" s="1">
        <v>5.0375894946552702E-2</v>
      </c>
      <c r="C830" s="1">
        <f t="shared" si="12"/>
        <v>1</v>
      </c>
    </row>
    <row r="831" spans="1:3" x14ac:dyDescent="0.25">
      <c r="A831" s="1">
        <v>828</v>
      </c>
      <c r="B831" s="1">
        <v>5.0505245402998167E-2</v>
      </c>
      <c r="C831" s="1">
        <f t="shared" si="12"/>
        <v>1</v>
      </c>
    </row>
    <row r="832" spans="1:3" x14ac:dyDescent="0.25">
      <c r="A832" s="1">
        <v>829</v>
      </c>
      <c r="B832" s="1">
        <v>5.0587457311127793E-2</v>
      </c>
      <c r="C832" s="1">
        <f t="shared" si="12"/>
        <v>1</v>
      </c>
    </row>
    <row r="833" spans="1:3" x14ac:dyDescent="0.25">
      <c r="A833" s="1">
        <v>830</v>
      </c>
      <c r="B833" s="1">
        <v>5.0742105682055172E-2</v>
      </c>
      <c r="C833" s="1">
        <f t="shared" si="12"/>
        <v>1</v>
      </c>
    </row>
    <row r="834" spans="1:3" x14ac:dyDescent="0.25">
      <c r="A834" s="1">
        <v>831</v>
      </c>
      <c r="B834" s="1">
        <v>5.1035154058153065E-2</v>
      </c>
      <c r="C834" s="1">
        <f t="shared" si="12"/>
        <v>1</v>
      </c>
    </row>
    <row r="835" spans="1:3" x14ac:dyDescent="0.25">
      <c r="A835" s="1">
        <v>832</v>
      </c>
      <c r="B835" s="1">
        <v>5.1161977896309274E-2</v>
      </c>
      <c r="C835" s="1">
        <f t="shared" si="12"/>
        <v>1</v>
      </c>
    </row>
    <row r="836" spans="1:3" x14ac:dyDescent="0.25">
      <c r="A836" s="1">
        <v>833</v>
      </c>
      <c r="B836" s="1">
        <v>5.1209531480871817E-2</v>
      </c>
      <c r="C836" s="1">
        <f t="shared" si="12"/>
        <v>1</v>
      </c>
    </row>
    <row r="837" spans="1:3" x14ac:dyDescent="0.25">
      <c r="A837" s="1">
        <v>834</v>
      </c>
      <c r="B837" s="1">
        <v>5.1363351743584751E-2</v>
      </c>
      <c r="C837" s="1">
        <f t="shared" ref="C837:C900" si="13">IF(B837&gt;=$H$2,1,0)</f>
        <v>1</v>
      </c>
    </row>
    <row r="838" spans="1:3" x14ac:dyDescent="0.25">
      <c r="A838" s="1">
        <v>835</v>
      </c>
      <c r="B838" s="1">
        <v>5.20415165055792E-2</v>
      </c>
      <c r="C838" s="1">
        <f t="shared" si="13"/>
        <v>1</v>
      </c>
    </row>
    <row r="839" spans="1:3" x14ac:dyDescent="0.25">
      <c r="A839" s="1">
        <v>836</v>
      </c>
      <c r="B839" s="1">
        <v>5.242881613127226E-2</v>
      </c>
      <c r="C839" s="1">
        <f t="shared" si="13"/>
        <v>1</v>
      </c>
    </row>
    <row r="840" spans="1:3" x14ac:dyDescent="0.25">
      <c r="A840" s="1">
        <v>837</v>
      </c>
      <c r="B840" s="1">
        <v>5.2654663672397906E-2</v>
      </c>
      <c r="C840" s="1">
        <f t="shared" si="13"/>
        <v>1</v>
      </c>
    </row>
    <row r="841" spans="1:3" x14ac:dyDescent="0.25">
      <c r="A841" s="1">
        <v>838</v>
      </c>
      <c r="B841" s="1">
        <v>5.2701225998210699E-2</v>
      </c>
      <c r="C841" s="1">
        <f t="shared" si="13"/>
        <v>1</v>
      </c>
    </row>
    <row r="842" spans="1:3" x14ac:dyDescent="0.25">
      <c r="A842" s="1">
        <v>839</v>
      </c>
      <c r="B842" s="1">
        <v>5.293039833496227E-2</v>
      </c>
      <c r="C842" s="1">
        <f t="shared" si="13"/>
        <v>1</v>
      </c>
    </row>
    <row r="843" spans="1:3" x14ac:dyDescent="0.25">
      <c r="A843" s="1">
        <v>840</v>
      </c>
      <c r="B843" s="1">
        <v>5.3061599691871297E-2</v>
      </c>
      <c r="C843" s="1">
        <f t="shared" si="13"/>
        <v>1</v>
      </c>
    </row>
    <row r="844" spans="1:3" x14ac:dyDescent="0.25">
      <c r="A844" s="1">
        <v>841</v>
      </c>
      <c r="B844" s="1">
        <v>5.3545636874936076E-2</v>
      </c>
      <c r="C844" s="1">
        <f t="shared" si="13"/>
        <v>1</v>
      </c>
    </row>
    <row r="845" spans="1:3" x14ac:dyDescent="0.25">
      <c r="A845" s="1">
        <v>842</v>
      </c>
      <c r="B845" s="1">
        <v>5.3553212755601987E-2</v>
      </c>
      <c r="C845" s="1">
        <f t="shared" si="13"/>
        <v>1</v>
      </c>
    </row>
    <row r="846" spans="1:3" x14ac:dyDescent="0.25">
      <c r="A846" s="1">
        <v>843</v>
      </c>
      <c r="B846" s="1">
        <v>5.3720203195391392E-2</v>
      </c>
      <c r="C846" s="1">
        <f t="shared" si="13"/>
        <v>1</v>
      </c>
    </row>
    <row r="847" spans="1:3" x14ac:dyDescent="0.25">
      <c r="A847" s="1">
        <v>844</v>
      </c>
      <c r="B847" s="1">
        <v>5.3922965722219107E-2</v>
      </c>
      <c r="C847" s="1">
        <f t="shared" si="13"/>
        <v>1</v>
      </c>
    </row>
    <row r="848" spans="1:3" x14ac:dyDescent="0.25">
      <c r="A848" s="1">
        <v>845</v>
      </c>
      <c r="B848" s="1">
        <v>5.3926604689128244E-2</v>
      </c>
      <c r="C848" s="1">
        <f t="shared" si="13"/>
        <v>1</v>
      </c>
    </row>
    <row r="849" spans="1:3" x14ac:dyDescent="0.25">
      <c r="A849" s="1">
        <v>846</v>
      </c>
      <c r="B849" s="1">
        <v>5.4031397340564169E-2</v>
      </c>
      <c r="C849" s="1">
        <f t="shared" si="13"/>
        <v>1</v>
      </c>
    </row>
    <row r="850" spans="1:3" x14ac:dyDescent="0.25">
      <c r="A850" s="1">
        <v>847</v>
      </c>
      <c r="B850" s="1">
        <v>5.4295130058091612E-2</v>
      </c>
      <c r="C850" s="1">
        <f t="shared" si="13"/>
        <v>1</v>
      </c>
    </row>
    <row r="851" spans="1:3" x14ac:dyDescent="0.25">
      <c r="A851" s="1">
        <v>848</v>
      </c>
      <c r="B851" s="1">
        <v>5.4324880969015776E-2</v>
      </c>
      <c r="C851" s="1">
        <f t="shared" si="13"/>
        <v>1</v>
      </c>
    </row>
    <row r="852" spans="1:3" x14ac:dyDescent="0.25">
      <c r="A852" s="1">
        <v>849</v>
      </c>
      <c r="B852" s="1">
        <v>5.5193146855451403E-2</v>
      </c>
      <c r="C852" s="1">
        <f t="shared" si="13"/>
        <v>1</v>
      </c>
    </row>
    <row r="853" spans="1:3" x14ac:dyDescent="0.25">
      <c r="A853" s="1">
        <v>850</v>
      </c>
      <c r="B853" s="1">
        <v>5.5393034177551925E-2</v>
      </c>
      <c r="C853" s="1">
        <f t="shared" si="13"/>
        <v>1</v>
      </c>
    </row>
    <row r="854" spans="1:3" x14ac:dyDescent="0.25">
      <c r="A854" s="1">
        <v>851</v>
      </c>
      <c r="B854" s="1">
        <v>5.5713052168654187E-2</v>
      </c>
      <c r="C854" s="1">
        <f t="shared" si="13"/>
        <v>1</v>
      </c>
    </row>
    <row r="855" spans="1:3" x14ac:dyDescent="0.25">
      <c r="A855" s="1">
        <v>852</v>
      </c>
      <c r="B855" s="1">
        <v>5.6537397204547535E-2</v>
      </c>
      <c r="C855" s="1">
        <f t="shared" si="13"/>
        <v>1</v>
      </c>
    </row>
    <row r="856" spans="1:3" x14ac:dyDescent="0.25">
      <c r="A856" s="1">
        <v>853</v>
      </c>
      <c r="B856" s="1">
        <v>5.6564373267127266E-2</v>
      </c>
      <c r="C856" s="1">
        <f t="shared" si="13"/>
        <v>1</v>
      </c>
    </row>
    <row r="857" spans="1:3" x14ac:dyDescent="0.25">
      <c r="A857" s="1">
        <v>854</v>
      </c>
      <c r="B857" s="1">
        <v>5.7166016717219659E-2</v>
      </c>
      <c r="C857" s="1">
        <f t="shared" si="13"/>
        <v>1</v>
      </c>
    </row>
    <row r="858" spans="1:3" x14ac:dyDescent="0.25">
      <c r="A858" s="1">
        <v>855</v>
      </c>
      <c r="B858" s="1">
        <v>5.7191558511416218E-2</v>
      </c>
      <c r="C858" s="1">
        <f t="shared" si="13"/>
        <v>1</v>
      </c>
    </row>
    <row r="859" spans="1:3" x14ac:dyDescent="0.25">
      <c r="A859" s="1">
        <v>856</v>
      </c>
      <c r="B859" s="1">
        <v>5.7285249641958913E-2</v>
      </c>
      <c r="C859" s="1">
        <f t="shared" si="13"/>
        <v>1</v>
      </c>
    </row>
    <row r="860" spans="1:3" x14ac:dyDescent="0.25">
      <c r="A860" s="1">
        <v>857</v>
      </c>
      <c r="B860" s="1">
        <v>5.7732245561352702E-2</v>
      </c>
      <c r="C860" s="1">
        <f t="shared" si="13"/>
        <v>1</v>
      </c>
    </row>
    <row r="861" spans="1:3" x14ac:dyDescent="0.25">
      <c r="A861" s="1">
        <v>858</v>
      </c>
      <c r="B861" s="1">
        <v>5.7760839706682887E-2</v>
      </c>
      <c r="C861" s="1">
        <f t="shared" si="13"/>
        <v>1</v>
      </c>
    </row>
    <row r="862" spans="1:3" x14ac:dyDescent="0.25">
      <c r="A862" s="1">
        <v>859</v>
      </c>
      <c r="B862" s="1">
        <v>5.7786371573507189E-2</v>
      </c>
      <c r="C862" s="1">
        <f t="shared" si="13"/>
        <v>1</v>
      </c>
    </row>
    <row r="863" spans="1:3" x14ac:dyDescent="0.25">
      <c r="A863" s="1">
        <v>860</v>
      </c>
      <c r="B863" s="1">
        <v>5.8141742635017923E-2</v>
      </c>
      <c r="C863" s="1">
        <f t="shared" si="13"/>
        <v>1</v>
      </c>
    </row>
    <row r="864" spans="1:3" x14ac:dyDescent="0.25">
      <c r="A864" s="1">
        <v>861</v>
      </c>
      <c r="B864" s="1">
        <v>5.8174589681258659E-2</v>
      </c>
      <c r="C864" s="1">
        <f t="shared" si="13"/>
        <v>1</v>
      </c>
    </row>
    <row r="865" spans="1:3" x14ac:dyDescent="0.25">
      <c r="A865" s="1">
        <v>862</v>
      </c>
      <c r="B865" s="1">
        <v>5.8288515038344535E-2</v>
      </c>
      <c r="C865" s="1">
        <f t="shared" si="13"/>
        <v>1</v>
      </c>
    </row>
    <row r="866" spans="1:3" x14ac:dyDescent="0.25">
      <c r="A866" s="1">
        <v>863</v>
      </c>
      <c r="B866" s="1">
        <v>5.8657620487228446E-2</v>
      </c>
      <c r="C866" s="1">
        <f t="shared" si="13"/>
        <v>1</v>
      </c>
    </row>
    <row r="867" spans="1:3" x14ac:dyDescent="0.25">
      <c r="A867" s="1">
        <v>864</v>
      </c>
      <c r="B867" s="1">
        <v>5.8697469817442283E-2</v>
      </c>
      <c r="C867" s="1">
        <f t="shared" si="13"/>
        <v>1</v>
      </c>
    </row>
    <row r="868" spans="1:3" x14ac:dyDescent="0.25">
      <c r="A868" s="1">
        <v>865</v>
      </c>
      <c r="B868" s="1">
        <v>5.8774800646287151E-2</v>
      </c>
      <c r="C868" s="1">
        <f t="shared" si="13"/>
        <v>1</v>
      </c>
    </row>
    <row r="869" spans="1:3" x14ac:dyDescent="0.25">
      <c r="A869" s="1">
        <v>866</v>
      </c>
      <c r="B869" s="1">
        <v>5.9143499866685101E-2</v>
      </c>
      <c r="C869" s="1">
        <f t="shared" si="13"/>
        <v>1</v>
      </c>
    </row>
    <row r="870" spans="1:3" x14ac:dyDescent="0.25">
      <c r="A870" s="1">
        <v>867</v>
      </c>
      <c r="B870" s="1">
        <v>5.9532983411122675E-2</v>
      </c>
      <c r="C870" s="1">
        <f t="shared" si="13"/>
        <v>1</v>
      </c>
    </row>
    <row r="871" spans="1:3" x14ac:dyDescent="0.25">
      <c r="A871" s="1">
        <v>868</v>
      </c>
      <c r="B871" s="1">
        <v>6.0202003619386435E-2</v>
      </c>
      <c r="C871" s="1">
        <f t="shared" si="13"/>
        <v>1</v>
      </c>
    </row>
    <row r="872" spans="1:3" x14ac:dyDescent="0.25">
      <c r="A872" s="1">
        <v>869</v>
      </c>
      <c r="B872" s="1">
        <v>6.0474413372622493E-2</v>
      </c>
      <c r="C872" s="1">
        <f t="shared" si="13"/>
        <v>1</v>
      </c>
    </row>
    <row r="873" spans="1:3" x14ac:dyDescent="0.25">
      <c r="A873" s="1">
        <v>870</v>
      </c>
      <c r="B873" s="1">
        <v>6.0537887193945039E-2</v>
      </c>
      <c r="C873" s="1">
        <f t="shared" si="13"/>
        <v>1</v>
      </c>
    </row>
    <row r="874" spans="1:3" x14ac:dyDescent="0.25">
      <c r="A874" s="1">
        <v>871</v>
      </c>
      <c r="B874" s="1">
        <v>6.0578419416057461E-2</v>
      </c>
      <c r="C874" s="1">
        <f t="shared" si="13"/>
        <v>1</v>
      </c>
    </row>
    <row r="875" spans="1:3" x14ac:dyDescent="0.25">
      <c r="A875" s="1">
        <v>872</v>
      </c>
      <c r="B875" s="1">
        <v>6.0624975591405672E-2</v>
      </c>
      <c r="C875" s="1">
        <f t="shared" si="13"/>
        <v>1</v>
      </c>
    </row>
    <row r="876" spans="1:3" x14ac:dyDescent="0.25">
      <c r="A876" s="1">
        <v>873</v>
      </c>
      <c r="B876" s="1">
        <v>6.1005722424766873E-2</v>
      </c>
      <c r="C876" s="1">
        <f t="shared" si="13"/>
        <v>1</v>
      </c>
    </row>
    <row r="877" spans="1:3" x14ac:dyDescent="0.25">
      <c r="A877" s="1">
        <v>874</v>
      </c>
      <c r="B877" s="1">
        <v>6.1167166001109941E-2</v>
      </c>
      <c r="C877" s="1">
        <f t="shared" si="13"/>
        <v>1</v>
      </c>
    </row>
    <row r="878" spans="1:3" x14ac:dyDescent="0.25">
      <c r="A878" s="1">
        <v>875</v>
      </c>
      <c r="B878" s="1">
        <v>6.1354363968101566E-2</v>
      </c>
      <c r="C878" s="1">
        <f t="shared" si="13"/>
        <v>1</v>
      </c>
    </row>
    <row r="879" spans="1:3" x14ac:dyDescent="0.25">
      <c r="A879" s="1">
        <v>876</v>
      </c>
      <c r="B879" s="1">
        <v>6.1375361435744402E-2</v>
      </c>
      <c r="C879" s="1">
        <f t="shared" si="13"/>
        <v>1</v>
      </c>
    </row>
    <row r="880" spans="1:3" x14ac:dyDescent="0.25">
      <c r="A880" s="1">
        <v>877</v>
      </c>
      <c r="B880" s="1">
        <v>6.1827034477896614E-2</v>
      </c>
      <c r="C880" s="1">
        <f t="shared" si="13"/>
        <v>1</v>
      </c>
    </row>
    <row r="881" spans="1:3" x14ac:dyDescent="0.25">
      <c r="A881" s="1">
        <v>878</v>
      </c>
      <c r="B881" s="1">
        <v>6.185786676182925E-2</v>
      </c>
      <c r="C881" s="1">
        <f t="shared" si="13"/>
        <v>1</v>
      </c>
    </row>
    <row r="882" spans="1:3" x14ac:dyDescent="0.25">
      <c r="A882" s="1">
        <v>879</v>
      </c>
      <c r="B882" s="1">
        <v>6.216432899752844E-2</v>
      </c>
      <c r="C882" s="1">
        <f t="shared" si="13"/>
        <v>1</v>
      </c>
    </row>
    <row r="883" spans="1:3" x14ac:dyDescent="0.25">
      <c r="A883" s="1">
        <v>880</v>
      </c>
      <c r="B883" s="1">
        <v>6.2270679066285695E-2</v>
      </c>
      <c r="C883" s="1">
        <f t="shared" si="13"/>
        <v>1</v>
      </c>
    </row>
    <row r="884" spans="1:3" x14ac:dyDescent="0.25">
      <c r="A884" s="1">
        <v>881</v>
      </c>
      <c r="B884" s="1">
        <v>6.2321814933574249E-2</v>
      </c>
      <c r="C884" s="1">
        <f t="shared" si="13"/>
        <v>1</v>
      </c>
    </row>
    <row r="885" spans="1:3" x14ac:dyDescent="0.25">
      <c r="A885" s="1">
        <v>882</v>
      </c>
      <c r="B885" s="1">
        <v>6.2409247754417141E-2</v>
      </c>
      <c r="C885" s="1">
        <f t="shared" si="13"/>
        <v>1</v>
      </c>
    </row>
    <row r="886" spans="1:3" x14ac:dyDescent="0.25">
      <c r="A886" s="1">
        <v>883</v>
      </c>
      <c r="B886" s="1">
        <v>6.2439122474543307E-2</v>
      </c>
      <c r="C886" s="1">
        <f t="shared" si="13"/>
        <v>1</v>
      </c>
    </row>
    <row r="887" spans="1:3" x14ac:dyDescent="0.25">
      <c r="A887" s="1">
        <v>884</v>
      </c>
      <c r="B887" s="1">
        <v>6.2641616523901877E-2</v>
      </c>
      <c r="C887" s="1">
        <f t="shared" si="13"/>
        <v>1</v>
      </c>
    </row>
    <row r="888" spans="1:3" x14ac:dyDescent="0.25">
      <c r="A888" s="1">
        <v>885</v>
      </c>
      <c r="B888" s="1">
        <v>6.3534643866034468E-2</v>
      </c>
      <c r="C888" s="1">
        <f t="shared" si="13"/>
        <v>1</v>
      </c>
    </row>
    <row r="889" spans="1:3" x14ac:dyDescent="0.25">
      <c r="A889" s="1">
        <v>886</v>
      </c>
      <c r="B889" s="1">
        <v>6.3559685329594995E-2</v>
      </c>
      <c r="C889" s="1">
        <f t="shared" si="13"/>
        <v>1</v>
      </c>
    </row>
    <row r="890" spans="1:3" x14ac:dyDescent="0.25">
      <c r="A890" s="1">
        <v>887</v>
      </c>
      <c r="B890" s="1">
        <v>6.3746367473306975E-2</v>
      </c>
      <c r="C890" s="1">
        <f t="shared" si="13"/>
        <v>1</v>
      </c>
    </row>
    <row r="891" spans="1:3" x14ac:dyDescent="0.25">
      <c r="A891" s="1">
        <v>888</v>
      </c>
      <c r="B891" s="1">
        <v>6.4055129569946079E-2</v>
      </c>
      <c r="C891" s="1">
        <f t="shared" si="13"/>
        <v>1</v>
      </c>
    </row>
    <row r="892" spans="1:3" x14ac:dyDescent="0.25">
      <c r="A892" s="1">
        <v>889</v>
      </c>
      <c r="B892" s="1">
        <v>6.4247183191907364E-2</v>
      </c>
      <c r="C892" s="1">
        <f t="shared" si="13"/>
        <v>1</v>
      </c>
    </row>
    <row r="893" spans="1:3" x14ac:dyDescent="0.25">
      <c r="A893" s="1">
        <v>890</v>
      </c>
      <c r="B893" s="1">
        <v>6.4427964964352658E-2</v>
      </c>
      <c r="C893" s="1">
        <f t="shared" si="13"/>
        <v>1</v>
      </c>
    </row>
    <row r="894" spans="1:3" x14ac:dyDescent="0.25">
      <c r="A894" s="1">
        <v>891</v>
      </c>
      <c r="B894" s="1">
        <v>6.5033541385173699E-2</v>
      </c>
      <c r="C894" s="1">
        <f t="shared" si="13"/>
        <v>1</v>
      </c>
    </row>
    <row r="895" spans="1:3" x14ac:dyDescent="0.25">
      <c r="A895" s="1">
        <v>892</v>
      </c>
      <c r="B895" s="1">
        <v>6.5041574557127557E-2</v>
      </c>
      <c r="C895" s="1">
        <f t="shared" si="13"/>
        <v>1</v>
      </c>
    </row>
    <row r="896" spans="1:3" x14ac:dyDescent="0.25">
      <c r="A896" s="1">
        <v>893</v>
      </c>
      <c r="B896" s="1">
        <v>6.5171428724761338E-2</v>
      </c>
      <c r="C896" s="1">
        <f t="shared" si="13"/>
        <v>1</v>
      </c>
    </row>
    <row r="897" spans="1:3" x14ac:dyDescent="0.25">
      <c r="A897" s="1">
        <v>894</v>
      </c>
      <c r="B897" s="1">
        <v>6.5197533288446685E-2</v>
      </c>
      <c r="C897" s="1">
        <f t="shared" si="13"/>
        <v>1</v>
      </c>
    </row>
    <row r="898" spans="1:3" x14ac:dyDescent="0.25">
      <c r="A898" s="1">
        <v>895</v>
      </c>
      <c r="B898" s="1">
        <v>6.5991426764780758E-2</v>
      </c>
      <c r="C898" s="1">
        <f t="shared" si="13"/>
        <v>1</v>
      </c>
    </row>
    <row r="899" spans="1:3" x14ac:dyDescent="0.25">
      <c r="A899" s="1">
        <v>896</v>
      </c>
      <c r="B899" s="1">
        <v>6.6034609287102697E-2</v>
      </c>
      <c r="C899" s="1">
        <f t="shared" si="13"/>
        <v>1</v>
      </c>
    </row>
    <row r="900" spans="1:3" x14ac:dyDescent="0.25">
      <c r="A900" s="1">
        <v>897</v>
      </c>
      <c r="B900" s="1">
        <v>6.6382817016906515E-2</v>
      </c>
      <c r="C900" s="1">
        <f t="shared" si="13"/>
        <v>1</v>
      </c>
    </row>
    <row r="901" spans="1:3" x14ac:dyDescent="0.25">
      <c r="A901" s="1">
        <v>898</v>
      </c>
      <c r="B901" s="1">
        <v>6.6555597975066494E-2</v>
      </c>
      <c r="C901" s="1">
        <f t="shared" ref="C901:C964" si="14">IF(B901&gt;=$H$2,1,0)</f>
        <v>1</v>
      </c>
    </row>
    <row r="902" spans="1:3" x14ac:dyDescent="0.25">
      <c r="A902" s="1">
        <v>899</v>
      </c>
      <c r="B902" s="1">
        <v>6.6595538667250764E-2</v>
      </c>
      <c r="C902" s="1">
        <f t="shared" si="14"/>
        <v>1</v>
      </c>
    </row>
    <row r="903" spans="1:3" x14ac:dyDescent="0.25">
      <c r="A903" s="1">
        <v>900</v>
      </c>
      <c r="B903" s="1">
        <v>6.6753951823546043E-2</v>
      </c>
      <c r="C903" s="1">
        <f t="shared" si="14"/>
        <v>1</v>
      </c>
    </row>
    <row r="904" spans="1:3" x14ac:dyDescent="0.25">
      <c r="A904" s="1">
        <v>901</v>
      </c>
      <c r="B904" s="1">
        <v>6.682503090149039E-2</v>
      </c>
      <c r="C904" s="1">
        <f t="shared" si="14"/>
        <v>1</v>
      </c>
    </row>
    <row r="905" spans="1:3" x14ac:dyDescent="0.25">
      <c r="A905" s="1">
        <v>902</v>
      </c>
      <c r="B905" s="1">
        <v>6.7171832735960724E-2</v>
      </c>
      <c r="C905" s="1">
        <f t="shared" si="14"/>
        <v>1</v>
      </c>
    </row>
    <row r="906" spans="1:3" x14ac:dyDescent="0.25">
      <c r="A906" s="1">
        <v>903</v>
      </c>
      <c r="B906" s="1">
        <v>6.7240562525659797E-2</v>
      </c>
      <c r="C906" s="1">
        <f t="shared" si="14"/>
        <v>1</v>
      </c>
    </row>
    <row r="907" spans="1:3" x14ac:dyDescent="0.25">
      <c r="A907" s="1">
        <v>904</v>
      </c>
      <c r="B907" s="1">
        <v>6.7360312526569821E-2</v>
      </c>
      <c r="C907" s="1">
        <f t="shared" si="14"/>
        <v>1</v>
      </c>
    </row>
    <row r="908" spans="1:3" x14ac:dyDescent="0.25">
      <c r="A908" s="1">
        <v>905</v>
      </c>
      <c r="B908" s="1">
        <v>6.7933044866436365E-2</v>
      </c>
      <c r="C908" s="1">
        <f t="shared" si="14"/>
        <v>1</v>
      </c>
    </row>
    <row r="909" spans="1:3" x14ac:dyDescent="0.25">
      <c r="A909" s="1">
        <v>906</v>
      </c>
      <c r="B909" s="1">
        <v>6.8042074909360206E-2</v>
      </c>
      <c r="C909" s="1">
        <f t="shared" si="14"/>
        <v>1</v>
      </c>
    </row>
    <row r="910" spans="1:3" x14ac:dyDescent="0.25">
      <c r="A910" s="1">
        <v>907</v>
      </c>
      <c r="B910" s="1">
        <v>6.8200478727074465E-2</v>
      </c>
      <c r="C910" s="1">
        <f t="shared" si="14"/>
        <v>1</v>
      </c>
    </row>
    <row r="911" spans="1:3" x14ac:dyDescent="0.25">
      <c r="A911" s="1">
        <v>908</v>
      </c>
      <c r="B911" s="1">
        <v>6.8497571990055572E-2</v>
      </c>
      <c r="C911" s="1">
        <f t="shared" si="14"/>
        <v>1</v>
      </c>
    </row>
    <row r="912" spans="1:3" x14ac:dyDescent="0.25">
      <c r="A912" s="1">
        <v>909</v>
      </c>
      <c r="B912" s="1">
        <v>6.8840362068728567E-2</v>
      </c>
      <c r="C912" s="1">
        <f t="shared" si="14"/>
        <v>1</v>
      </c>
    </row>
    <row r="913" spans="1:3" x14ac:dyDescent="0.25">
      <c r="A913" s="1">
        <v>910</v>
      </c>
      <c r="B913" s="1">
        <v>6.9446450002574878E-2</v>
      </c>
      <c r="C913" s="1">
        <f t="shared" si="14"/>
        <v>1</v>
      </c>
    </row>
    <row r="914" spans="1:3" x14ac:dyDescent="0.25">
      <c r="A914" s="1">
        <v>911</v>
      </c>
      <c r="B914" s="1">
        <v>6.9780853269470366E-2</v>
      </c>
      <c r="C914" s="1">
        <f t="shared" si="14"/>
        <v>1</v>
      </c>
    </row>
    <row r="915" spans="1:3" x14ac:dyDescent="0.25">
      <c r="A915" s="1">
        <v>912</v>
      </c>
      <c r="B915" s="1">
        <v>7.0479646588974099E-2</v>
      </c>
      <c r="C915" s="1">
        <f t="shared" si="14"/>
        <v>1</v>
      </c>
    </row>
    <row r="916" spans="1:3" x14ac:dyDescent="0.25">
      <c r="A916" s="1">
        <v>913</v>
      </c>
      <c r="B916" s="1">
        <v>7.0790558614298948E-2</v>
      </c>
      <c r="C916" s="1">
        <f t="shared" si="14"/>
        <v>1</v>
      </c>
    </row>
    <row r="917" spans="1:3" x14ac:dyDescent="0.25">
      <c r="A917" s="1">
        <v>914</v>
      </c>
      <c r="B917" s="1">
        <v>7.0946776797244926E-2</v>
      </c>
      <c r="C917" s="1">
        <f t="shared" si="14"/>
        <v>1</v>
      </c>
    </row>
    <row r="918" spans="1:3" x14ac:dyDescent="0.25">
      <c r="A918" s="1">
        <v>915</v>
      </c>
      <c r="B918" s="1">
        <v>7.0947914080325969E-2</v>
      </c>
      <c r="C918" s="1">
        <f t="shared" si="14"/>
        <v>1</v>
      </c>
    </row>
    <row r="919" spans="1:3" x14ac:dyDescent="0.25">
      <c r="A919" s="1">
        <v>916</v>
      </c>
      <c r="B919" s="1">
        <v>7.0973140192144513E-2</v>
      </c>
      <c r="C919" s="1">
        <f t="shared" si="14"/>
        <v>1</v>
      </c>
    </row>
    <row r="920" spans="1:3" x14ac:dyDescent="0.25">
      <c r="A920" s="1">
        <v>917</v>
      </c>
      <c r="B920" s="1">
        <v>7.1161556545914717E-2</v>
      </c>
      <c r="C920" s="1">
        <f t="shared" si="14"/>
        <v>1</v>
      </c>
    </row>
    <row r="921" spans="1:3" x14ac:dyDescent="0.25">
      <c r="A921" s="1">
        <v>918</v>
      </c>
      <c r="B921" s="1">
        <v>7.215969876519468E-2</v>
      </c>
      <c r="C921" s="1">
        <f t="shared" si="14"/>
        <v>1</v>
      </c>
    </row>
    <row r="922" spans="1:3" x14ac:dyDescent="0.25">
      <c r="A922" s="1">
        <v>919</v>
      </c>
      <c r="B922" s="1">
        <v>7.2912551074960863E-2</v>
      </c>
      <c r="C922" s="1">
        <f t="shared" si="14"/>
        <v>1</v>
      </c>
    </row>
    <row r="923" spans="1:3" x14ac:dyDescent="0.25">
      <c r="A923" s="1">
        <v>920</v>
      </c>
      <c r="B923" s="1">
        <v>7.4175362554396607E-2</v>
      </c>
      <c r="C923" s="1">
        <f t="shared" si="14"/>
        <v>1</v>
      </c>
    </row>
    <row r="924" spans="1:3" x14ac:dyDescent="0.25">
      <c r="A924" s="1">
        <v>921</v>
      </c>
      <c r="B924" s="1">
        <v>7.4359822261137687E-2</v>
      </c>
      <c r="C924" s="1">
        <f t="shared" si="14"/>
        <v>1</v>
      </c>
    </row>
    <row r="925" spans="1:3" x14ac:dyDescent="0.25">
      <c r="A925" s="1">
        <v>922</v>
      </c>
      <c r="B925" s="1">
        <v>7.441880939278267E-2</v>
      </c>
      <c r="C925" s="1">
        <f t="shared" si="14"/>
        <v>1</v>
      </c>
    </row>
    <row r="926" spans="1:3" x14ac:dyDescent="0.25">
      <c r="A926" s="1">
        <v>923</v>
      </c>
      <c r="B926" s="1">
        <v>7.4697592045764871E-2</v>
      </c>
      <c r="C926" s="1">
        <f t="shared" si="14"/>
        <v>1</v>
      </c>
    </row>
    <row r="927" spans="1:3" x14ac:dyDescent="0.25">
      <c r="A927" s="1">
        <v>924</v>
      </c>
      <c r="B927" s="1">
        <v>7.47084407299905E-2</v>
      </c>
      <c r="C927" s="1">
        <f t="shared" si="14"/>
        <v>1</v>
      </c>
    </row>
    <row r="928" spans="1:3" x14ac:dyDescent="0.25">
      <c r="A928" s="1">
        <v>925</v>
      </c>
      <c r="B928" s="1">
        <v>7.5034220117781381E-2</v>
      </c>
      <c r="C928" s="1">
        <f t="shared" si="14"/>
        <v>1</v>
      </c>
    </row>
    <row r="929" spans="1:3" x14ac:dyDescent="0.25">
      <c r="A929" s="1">
        <v>926</v>
      </c>
      <c r="B929" s="1">
        <v>7.5211904204596447E-2</v>
      </c>
      <c r="C929" s="1">
        <f t="shared" si="14"/>
        <v>1</v>
      </c>
    </row>
    <row r="930" spans="1:3" x14ac:dyDescent="0.25">
      <c r="A930" s="1">
        <v>927</v>
      </c>
      <c r="B930" s="1">
        <v>7.5801832084656962E-2</v>
      </c>
      <c r="C930" s="1">
        <f t="shared" si="14"/>
        <v>1</v>
      </c>
    </row>
    <row r="931" spans="1:3" x14ac:dyDescent="0.25">
      <c r="A931" s="1">
        <v>928</v>
      </c>
      <c r="B931" s="1">
        <v>7.6533991652276256E-2</v>
      </c>
      <c r="C931" s="1">
        <f t="shared" si="14"/>
        <v>1</v>
      </c>
    </row>
    <row r="932" spans="1:3" x14ac:dyDescent="0.25">
      <c r="A932" s="1">
        <v>929</v>
      </c>
      <c r="B932" s="1">
        <v>7.7218663394630571E-2</v>
      </c>
      <c r="C932" s="1">
        <f t="shared" si="14"/>
        <v>1</v>
      </c>
    </row>
    <row r="933" spans="1:3" x14ac:dyDescent="0.25">
      <c r="A933" s="1">
        <v>930</v>
      </c>
      <c r="B933" s="1">
        <v>7.7405252276876446E-2</v>
      </c>
      <c r="C933" s="1">
        <f t="shared" si="14"/>
        <v>1</v>
      </c>
    </row>
    <row r="934" spans="1:3" x14ac:dyDescent="0.25">
      <c r="A934" s="1">
        <v>931</v>
      </c>
      <c r="B934" s="1">
        <v>7.7760679199760485E-2</v>
      </c>
      <c r="C934" s="1">
        <f t="shared" si="14"/>
        <v>1</v>
      </c>
    </row>
    <row r="935" spans="1:3" x14ac:dyDescent="0.25">
      <c r="A935" s="1">
        <v>932</v>
      </c>
      <c r="B935" s="1">
        <v>7.8342241707967109E-2</v>
      </c>
      <c r="C935" s="1">
        <f t="shared" si="14"/>
        <v>1</v>
      </c>
    </row>
    <row r="936" spans="1:3" x14ac:dyDescent="0.25">
      <c r="A936" s="1">
        <v>933</v>
      </c>
      <c r="B936" s="1">
        <v>7.9130487337650379E-2</v>
      </c>
      <c r="C936" s="1">
        <f t="shared" si="14"/>
        <v>1</v>
      </c>
    </row>
    <row r="937" spans="1:3" x14ac:dyDescent="0.25">
      <c r="A937" s="1">
        <v>934</v>
      </c>
      <c r="B937" s="1">
        <v>7.9406365644869581E-2</v>
      </c>
      <c r="C937" s="1">
        <f t="shared" si="14"/>
        <v>1</v>
      </c>
    </row>
    <row r="938" spans="1:3" x14ac:dyDescent="0.25">
      <c r="A938" s="1">
        <v>935</v>
      </c>
      <c r="B938" s="1">
        <v>7.9796602581247988E-2</v>
      </c>
      <c r="C938" s="1">
        <f t="shared" si="14"/>
        <v>1</v>
      </c>
    </row>
    <row r="939" spans="1:3" x14ac:dyDescent="0.25">
      <c r="A939" s="1">
        <v>936</v>
      </c>
      <c r="B939" s="1">
        <v>8.104669409400822E-2</v>
      </c>
      <c r="C939" s="1">
        <f t="shared" si="14"/>
        <v>1</v>
      </c>
    </row>
    <row r="940" spans="1:3" x14ac:dyDescent="0.25">
      <c r="A940" s="1">
        <v>937</v>
      </c>
      <c r="B940" s="1">
        <v>8.1401558215745684E-2</v>
      </c>
      <c r="C940" s="1">
        <f t="shared" si="14"/>
        <v>1</v>
      </c>
    </row>
    <row r="941" spans="1:3" x14ac:dyDescent="0.25">
      <c r="A941" s="1">
        <v>938</v>
      </c>
      <c r="B941" s="1">
        <v>8.1729271591479691E-2</v>
      </c>
      <c r="C941" s="1">
        <f t="shared" si="14"/>
        <v>1</v>
      </c>
    </row>
    <row r="942" spans="1:3" x14ac:dyDescent="0.25">
      <c r="A942" s="1">
        <v>939</v>
      </c>
      <c r="B942" s="1">
        <v>8.3072010324033219E-2</v>
      </c>
      <c r="C942" s="1">
        <f t="shared" si="14"/>
        <v>1</v>
      </c>
    </row>
    <row r="943" spans="1:3" x14ac:dyDescent="0.25">
      <c r="A943" s="1">
        <v>940</v>
      </c>
      <c r="B943" s="1">
        <v>8.3294964693005902E-2</v>
      </c>
      <c r="C943" s="1">
        <f t="shared" si="14"/>
        <v>1</v>
      </c>
    </row>
    <row r="944" spans="1:3" x14ac:dyDescent="0.25">
      <c r="A944" s="1">
        <v>941</v>
      </c>
      <c r="B944" s="1">
        <v>8.3577319886862345E-2</v>
      </c>
      <c r="C944" s="1">
        <f t="shared" si="14"/>
        <v>1</v>
      </c>
    </row>
    <row r="945" spans="1:3" x14ac:dyDescent="0.25">
      <c r="A945" s="1">
        <v>942</v>
      </c>
      <c r="B945" s="1">
        <v>8.4140651196523031E-2</v>
      </c>
      <c r="C945" s="1">
        <f t="shared" si="14"/>
        <v>1</v>
      </c>
    </row>
    <row r="946" spans="1:3" x14ac:dyDescent="0.25">
      <c r="A946" s="1">
        <v>943</v>
      </c>
      <c r="B946" s="1">
        <v>8.4174617051982814E-2</v>
      </c>
      <c r="C946" s="1">
        <f t="shared" si="14"/>
        <v>1</v>
      </c>
    </row>
    <row r="947" spans="1:3" x14ac:dyDescent="0.25">
      <c r="A947" s="1">
        <v>944</v>
      </c>
      <c r="B947" s="1">
        <v>8.4228566198424559E-2</v>
      </c>
      <c r="C947" s="1">
        <f t="shared" si="14"/>
        <v>1</v>
      </c>
    </row>
    <row r="948" spans="1:3" x14ac:dyDescent="0.25">
      <c r="A948" s="1">
        <v>945</v>
      </c>
      <c r="B948" s="1">
        <v>8.4704042914396815E-2</v>
      </c>
      <c r="C948" s="1">
        <f t="shared" si="14"/>
        <v>1</v>
      </c>
    </row>
    <row r="949" spans="1:3" x14ac:dyDescent="0.25">
      <c r="A949" s="1">
        <v>946</v>
      </c>
      <c r="B949" s="1">
        <v>8.5465106030430782E-2</v>
      </c>
      <c r="C949" s="1">
        <f t="shared" si="14"/>
        <v>1</v>
      </c>
    </row>
    <row r="950" spans="1:3" x14ac:dyDescent="0.25">
      <c r="A950" s="1">
        <v>947</v>
      </c>
      <c r="B950" s="1">
        <v>8.5598960749567077E-2</v>
      </c>
      <c r="C950" s="1">
        <f t="shared" si="14"/>
        <v>1</v>
      </c>
    </row>
    <row r="951" spans="1:3" x14ac:dyDescent="0.25">
      <c r="A951" s="1">
        <v>948</v>
      </c>
      <c r="B951" s="1">
        <v>8.6304543698419778E-2</v>
      </c>
      <c r="C951" s="1">
        <f t="shared" si="14"/>
        <v>1</v>
      </c>
    </row>
    <row r="952" spans="1:3" x14ac:dyDescent="0.25">
      <c r="A952" s="1">
        <v>949</v>
      </c>
      <c r="B952" s="1">
        <v>8.6954037993457245E-2</v>
      </c>
      <c r="C952" s="1">
        <f t="shared" si="14"/>
        <v>1</v>
      </c>
    </row>
    <row r="953" spans="1:3" x14ac:dyDescent="0.25">
      <c r="A953" s="1">
        <v>950</v>
      </c>
      <c r="B953" s="1">
        <v>8.8239810924835904E-2</v>
      </c>
      <c r="C953" s="1">
        <f t="shared" si="14"/>
        <v>1</v>
      </c>
    </row>
    <row r="954" spans="1:3" x14ac:dyDescent="0.25">
      <c r="A954" s="1">
        <v>951</v>
      </c>
      <c r="B954" s="1">
        <v>8.8544205559415445E-2</v>
      </c>
      <c r="C954" s="1">
        <f t="shared" si="14"/>
        <v>1</v>
      </c>
    </row>
    <row r="955" spans="1:3" x14ac:dyDescent="0.25">
      <c r="A955" s="1">
        <v>952</v>
      </c>
      <c r="B955" s="1">
        <v>8.8557779142316218E-2</v>
      </c>
      <c r="C955" s="1">
        <f t="shared" si="14"/>
        <v>1</v>
      </c>
    </row>
    <row r="956" spans="1:3" x14ac:dyDescent="0.25">
      <c r="A956" s="1">
        <v>953</v>
      </c>
      <c r="B956" s="1">
        <v>8.8625239866431116E-2</v>
      </c>
      <c r="C956" s="1">
        <f t="shared" si="14"/>
        <v>1</v>
      </c>
    </row>
    <row r="957" spans="1:3" x14ac:dyDescent="0.25">
      <c r="A957" s="1">
        <v>954</v>
      </c>
      <c r="B957" s="1">
        <v>8.9036855244662316E-2</v>
      </c>
      <c r="C957" s="1">
        <f t="shared" si="14"/>
        <v>1</v>
      </c>
    </row>
    <row r="958" spans="1:3" x14ac:dyDescent="0.25">
      <c r="A958" s="1">
        <v>955</v>
      </c>
      <c r="B958" s="1">
        <v>8.9758562136175168E-2</v>
      </c>
      <c r="C958" s="1">
        <f t="shared" si="14"/>
        <v>1</v>
      </c>
    </row>
    <row r="959" spans="1:3" x14ac:dyDescent="0.25">
      <c r="A959" s="1">
        <v>956</v>
      </c>
      <c r="B959" s="1">
        <v>9.0008396419833936E-2</v>
      </c>
      <c r="C959" s="1">
        <f t="shared" si="14"/>
        <v>1</v>
      </c>
    </row>
    <row r="960" spans="1:3" x14ac:dyDescent="0.25">
      <c r="A960" s="1">
        <v>957</v>
      </c>
      <c r="B960" s="1">
        <v>9.0098131820075089E-2</v>
      </c>
      <c r="C960" s="1">
        <f t="shared" si="14"/>
        <v>1</v>
      </c>
    </row>
    <row r="961" spans="1:3" x14ac:dyDescent="0.25">
      <c r="A961" s="1">
        <v>958</v>
      </c>
      <c r="B961" s="1">
        <v>9.0173628426887031E-2</v>
      </c>
      <c r="C961" s="1">
        <f t="shared" si="14"/>
        <v>1</v>
      </c>
    </row>
    <row r="962" spans="1:3" x14ac:dyDescent="0.25">
      <c r="A962" s="1">
        <v>959</v>
      </c>
      <c r="B962" s="1">
        <v>9.2261563837761518E-2</v>
      </c>
      <c r="C962" s="1">
        <f t="shared" si="14"/>
        <v>1</v>
      </c>
    </row>
    <row r="963" spans="1:3" x14ac:dyDescent="0.25">
      <c r="A963" s="1">
        <v>960</v>
      </c>
      <c r="B963" s="1">
        <v>9.2467096216235056E-2</v>
      </c>
      <c r="C963" s="1">
        <f t="shared" si="14"/>
        <v>1</v>
      </c>
    </row>
    <row r="964" spans="1:3" x14ac:dyDescent="0.25">
      <c r="A964" s="1">
        <v>961</v>
      </c>
      <c r="B964" s="1">
        <v>9.2531660289274065E-2</v>
      </c>
      <c r="C964" s="1">
        <f t="shared" si="14"/>
        <v>1</v>
      </c>
    </row>
    <row r="965" spans="1:3" x14ac:dyDescent="0.25">
      <c r="A965" s="1">
        <v>962</v>
      </c>
      <c r="B965" s="1">
        <v>9.4887956826646302E-2</v>
      </c>
      <c r="C965" s="1">
        <f t="shared" ref="C965:C1003" si="15">IF(B965&gt;=$H$2,1,0)</f>
        <v>1</v>
      </c>
    </row>
    <row r="966" spans="1:3" x14ac:dyDescent="0.25">
      <c r="A966" s="1">
        <v>963</v>
      </c>
      <c r="B966" s="1">
        <v>9.5107685537638709E-2</v>
      </c>
      <c r="C966" s="1">
        <f t="shared" si="15"/>
        <v>1</v>
      </c>
    </row>
    <row r="967" spans="1:3" x14ac:dyDescent="0.25">
      <c r="A967" s="1">
        <v>964</v>
      </c>
      <c r="B967" s="1">
        <v>9.5270902791476431E-2</v>
      </c>
      <c r="C967" s="1">
        <f t="shared" si="15"/>
        <v>1</v>
      </c>
    </row>
    <row r="968" spans="1:3" x14ac:dyDescent="0.25">
      <c r="A968" s="1">
        <v>965</v>
      </c>
      <c r="B968" s="1">
        <v>9.5555853389579948E-2</v>
      </c>
      <c r="C968" s="1">
        <f t="shared" si="15"/>
        <v>1</v>
      </c>
    </row>
    <row r="969" spans="1:3" x14ac:dyDescent="0.25">
      <c r="A969" s="1">
        <v>966</v>
      </c>
      <c r="B969" s="1">
        <v>9.5563013563710442E-2</v>
      </c>
      <c r="C969" s="1">
        <f t="shared" si="15"/>
        <v>1</v>
      </c>
    </row>
    <row r="970" spans="1:3" x14ac:dyDescent="0.25">
      <c r="A970" s="1">
        <v>967</v>
      </c>
      <c r="B970" s="1">
        <v>9.5783973817556767E-2</v>
      </c>
      <c r="C970" s="1">
        <f t="shared" si="15"/>
        <v>1</v>
      </c>
    </row>
    <row r="971" spans="1:3" x14ac:dyDescent="0.25">
      <c r="A971" s="1">
        <v>968</v>
      </c>
      <c r="B971" s="1">
        <v>9.6048692083733123E-2</v>
      </c>
      <c r="C971" s="1">
        <f t="shared" si="15"/>
        <v>1</v>
      </c>
    </row>
    <row r="972" spans="1:3" x14ac:dyDescent="0.25">
      <c r="A972" s="1">
        <v>969</v>
      </c>
      <c r="B972" s="1">
        <v>9.6753719532375548E-2</v>
      </c>
      <c r="C972" s="1">
        <f t="shared" si="15"/>
        <v>1</v>
      </c>
    </row>
    <row r="973" spans="1:3" x14ac:dyDescent="0.25">
      <c r="A973" s="1">
        <v>970</v>
      </c>
      <c r="B973" s="1">
        <v>9.7719768961268993E-2</v>
      </c>
      <c r="C973" s="1">
        <f t="shared" si="15"/>
        <v>1</v>
      </c>
    </row>
    <row r="974" spans="1:3" x14ac:dyDescent="0.25">
      <c r="A974" s="1">
        <v>971</v>
      </c>
      <c r="B974" s="1">
        <v>9.7861569744801979E-2</v>
      </c>
      <c r="C974" s="1">
        <f t="shared" si="15"/>
        <v>1</v>
      </c>
    </row>
    <row r="975" spans="1:3" x14ac:dyDescent="0.25">
      <c r="A975" s="1">
        <v>972</v>
      </c>
      <c r="B975" s="1">
        <v>0.1005317614161223</v>
      </c>
      <c r="C975" s="1">
        <f t="shared" si="15"/>
        <v>1</v>
      </c>
    </row>
    <row r="976" spans="1:3" x14ac:dyDescent="0.25">
      <c r="A976" s="1">
        <v>973</v>
      </c>
      <c r="B976" s="1">
        <v>0.10128476632369088</v>
      </c>
      <c r="C976" s="1">
        <f t="shared" si="15"/>
        <v>1</v>
      </c>
    </row>
    <row r="977" spans="1:3" x14ac:dyDescent="0.25">
      <c r="A977" s="1">
        <v>974</v>
      </c>
      <c r="B977" s="1">
        <v>0.10160122672365279</v>
      </c>
      <c r="C977" s="1">
        <f t="shared" si="15"/>
        <v>1</v>
      </c>
    </row>
    <row r="978" spans="1:3" x14ac:dyDescent="0.25">
      <c r="A978" s="1">
        <v>975</v>
      </c>
      <c r="B978" s="1">
        <v>0.10413665950379825</v>
      </c>
      <c r="C978" s="1">
        <f t="shared" si="15"/>
        <v>1</v>
      </c>
    </row>
    <row r="979" spans="1:3" x14ac:dyDescent="0.25">
      <c r="A979" s="1">
        <v>976</v>
      </c>
      <c r="B979" s="1">
        <v>0.10540569909683928</v>
      </c>
      <c r="C979" s="1">
        <f t="shared" si="15"/>
        <v>1</v>
      </c>
    </row>
    <row r="980" spans="1:3" x14ac:dyDescent="0.25">
      <c r="A980" s="1">
        <v>977</v>
      </c>
      <c r="B980" s="1">
        <v>0.1054095115754512</v>
      </c>
      <c r="C980" s="1">
        <f t="shared" si="15"/>
        <v>1</v>
      </c>
    </row>
    <row r="981" spans="1:3" x14ac:dyDescent="0.25">
      <c r="A981" s="1">
        <v>978</v>
      </c>
      <c r="B981" s="1">
        <v>0.10654933860830473</v>
      </c>
      <c r="C981" s="1">
        <f t="shared" si="15"/>
        <v>1</v>
      </c>
    </row>
    <row r="982" spans="1:3" x14ac:dyDescent="0.25">
      <c r="A982" s="1">
        <v>979</v>
      </c>
      <c r="B982" s="1">
        <v>0.10677501317048366</v>
      </c>
      <c r="C982" s="1">
        <f t="shared" si="15"/>
        <v>1</v>
      </c>
    </row>
    <row r="983" spans="1:3" x14ac:dyDescent="0.25">
      <c r="A983" s="1">
        <v>980</v>
      </c>
      <c r="B983" s="1">
        <v>0.1068564344165952</v>
      </c>
      <c r="C983" s="1">
        <f t="shared" si="15"/>
        <v>1</v>
      </c>
    </row>
    <row r="984" spans="1:3" x14ac:dyDescent="0.25">
      <c r="A984" s="1">
        <v>981</v>
      </c>
      <c r="B984" s="1">
        <v>0.10957151873123872</v>
      </c>
      <c r="C984" s="1">
        <f t="shared" si="15"/>
        <v>1</v>
      </c>
    </row>
    <row r="985" spans="1:3" x14ac:dyDescent="0.25">
      <c r="A985" s="1">
        <v>982</v>
      </c>
      <c r="B985" s="1">
        <v>0.11104505087211081</v>
      </c>
      <c r="C985" s="1">
        <f t="shared" si="15"/>
        <v>1</v>
      </c>
    </row>
    <row r="986" spans="1:3" x14ac:dyDescent="0.25">
      <c r="A986" s="1">
        <v>983</v>
      </c>
      <c r="B986" s="1">
        <v>0.11148304231889572</v>
      </c>
      <c r="C986" s="1">
        <f t="shared" si="15"/>
        <v>1</v>
      </c>
    </row>
    <row r="987" spans="1:3" x14ac:dyDescent="0.25">
      <c r="A987" s="1">
        <v>984</v>
      </c>
      <c r="B987" s="1">
        <v>0.11152198754299869</v>
      </c>
      <c r="C987" s="1">
        <f t="shared" si="15"/>
        <v>1</v>
      </c>
    </row>
    <row r="988" spans="1:3" x14ac:dyDescent="0.25">
      <c r="A988" s="1">
        <v>985</v>
      </c>
      <c r="B988" s="1">
        <v>0.11270572706551807</v>
      </c>
      <c r="C988" s="1">
        <f t="shared" si="15"/>
        <v>1</v>
      </c>
    </row>
    <row r="989" spans="1:3" x14ac:dyDescent="0.25">
      <c r="A989" s="1">
        <v>986</v>
      </c>
      <c r="B989" s="1">
        <v>0.11319226622201661</v>
      </c>
      <c r="C989" s="1">
        <f t="shared" si="15"/>
        <v>1</v>
      </c>
    </row>
    <row r="990" spans="1:3" x14ac:dyDescent="0.25">
      <c r="A990" s="1">
        <v>987</v>
      </c>
      <c r="B990" s="1">
        <v>0.11368624713799269</v>
      </c>
      <c r="C990" s="1">
        <f t="shared" si="15"/>
        <v>1</v>
      </c>
    </row>
    <row r="991" spans="1:3" x14ac:dyDescent="0.25">
      <c r="A991" s="1">
        <v>988</v>
      </c>
      <c r="B991" s="1">
        <v>0.11407372228459156</v>
      </c>
      <c r="C991" s="1">
        <f t="shared" si="15"/>
        <v>1</v>
      </c>
    </row>
    <row r="992" spans="1:3" x14ac:dyDescent="0.25">
      <c r="A992" s="1">
        <v>989</v>
      </c>
      <c r="B992" s="1">
        <v>0.11701597028765898</v>
      </c>
      <c r="C992" s="1">
        <f t="shared" si="15"/>
        <v>1</v>
      </c>
    </row>
    <row r="993" spans="1:3" x14ac:dyDescent="0.25">
      <c r="A993" s="1">
        <v>990</v>
      </c>
      <c r="B993" s="1">
        <v>0.12032698069419245</v>
      </c>
      <c r="C993" s="1">
        <f t="shared" si="15"/>
        <v>1</v>
      </c>
    </row>
    <row r="994" spans="1:3" x14ac:dyDescent="0.25">
      <c r="A994" s="1">
        <v>991</v>
      </c>
      <c r="B994" s="1">
        <v>0.12043945948154189</v>
      </c>
      <c r="C994" s="1">
        <f t="shared" si="15"/>
        <v>1</v>
      </c>
    </row>
    <row r="995" spans="1:3" x14ac:dyDescent="0.25">
      <c r="A995" s="1">
        <v>992</v>
      </c>
      <c r="B995" s="1">
        <v>0.12126463428012091</v>
      </c>
      <c r="C995" s="1">
        <f t="shared" si="15"/>
        <v>1</v>
      </c>
    </row>
    <row r="996" spans="1:3" x14ac:dyDescent="0.25">
      <c r="A996" s="1">
        <v>993</v>
      </c>
      <c r="B996" s="1">
        <v>0.13005532063173453</v>
      </c>
      <c r="C996" s="1">
        <f t="shared" si="15"/>
        <v>1</v>
      </c>
    </row>
    <row r="997" spans="1:3" x14ac:dyDescent="0.25">
      <c r="A997" s="1">
        <v>994</v>
      </c>
      <c r="B997" s="1">
        <v>0.13007203048377436</v>
      </c>
      <c r="C997" s="1">
        <f t="shared" si="15"/>
        <v>1</v>
      </c>
    </row>
    <row r="998" spans="1:3" x14ac:dyDescent="0.25">
      <c r="A998" s="1">
        <v>995</v>
      </c>
      <c r="B998" s="1">
        <v>0.13113432080374388</v>
      </c>
      <c r="C998" s="1">
        <f t="shared" si="15"/>
        <v>1</v>
      </c>
    </row>
    <row r="999" spans="1:3" x14ac:dyDescent="0.25">
      <c r="A999" s="1">
        <v>996</v>
      </c>
      <c r="B999" s="1">
        <v>0.13165793424904049</v>
      </c>
      <c r="C999" s="1">
        <f t="shared" si="15"/>
        <v>1</v>
      </c>
    </row>
    <row r="1000" spans="1:3" x14ac:dyDescent="0.25">
      <c r="A1000" s="1">
        <v>997</v>
      </c>
      <c r="B1000" s="1">
        <v>0.13573551405314532</v>
      </c>
      <c r="C1000" s="1">
        <f t="shared" si="15"/>
        <v>1</v>
      </c>
    </row>
    <row r="1001" spans="1:3" x14ac:dyDescent="0.25">
      <c r="A1001" s="1">
        <v>998</v>
      </c>
      <c r="B1001" s="1">
        <v>0.13938123642942424</v>
      </c>
      <c r="C1001" s="1">
        <f t="shared" si="15"/>
        <v>1</v>
      </c>
    </row>
    <row r="1002" spans="1:3" x14ac:dyDescent="0.25">
      <c r="A1002" s="1">
        <v>999</v>
      </c>
      <c r="B1002" s="1">
        <v>0.14835821803754934</v>
      </c>
      <c r="C1002" s="1">
        <f t="shared" si="15"/>
        <v>1</v>
      </c>
    </row>
    <row r="1003" spans="1:3" x14ac:dyDescent="0.25">
      <c r="A1003" s="1">
        <v>1000</v>
      </c>
      <c r="B1003" s="1">
        <v>0.1805335746291501</v>
      </c>
      <c r="C1003" s="1">
        <f t="shared" si="15"/>
        <v>1</v>
      </c>
    </row>
  </sheetData>
  <sortState ref="B4:B1003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AOV</vt:lpstr>
      <vt:lpstr>Data</vt:lpstr>
      <vt:lpstr>Resample Data</vt:lpstr>
      <vt:lpstr>Simulated Data</vt:lpstr>
      <vt:lpstr>Prob A-B</vt:lpstr>
    </vt:vector>
  </TitlesOfParts>
  <Company>Texas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Galyean, Michael</cp:lastModifiedBy>
  <dcterms:created xsi:type="dcterms:W3CDTF">2013-07-23T18:43:00Z</dcterms:created>
  <dcterms:modified xsi:type="dcterms:W3CDTF">2016-07-05T13:32:00Z</dcterms:modified>
</cp:coreProperties>
</file>