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ffl\Downloads\"/>
    </mc:Choice>
  </mc:AlternateContent>
  <xr:revisionPtr revIDLastSave="0" documentId="8_{117BAB64-845C-465E-953E-B69EB53A19A9}" xr6:coauthVersionLast="47" xr6:coauthVersionMax="47" xr10:uidLastSave="{00000000-0000-0000-0000-000000000000}"/>
  <bookViews>
    <workbookView xWindow="-120" yWindow="-120" windowWidth="29040" windowHeight="15720" activeTab="7" xr2:uid="{9FD1F7D5-5B9C-447E-8AA7-AA1710C559C3}"/>
  </bookViews>
  <sheets>
    <sheet name="Cell Basics" sheetId="4" r:id="rId1"/>
    <sheet name="Text Wrap" sheetId="12" r:id="rId2"/>
    <sheet name="Conditioning" sheetId="5" r:id="rId3"/>
    <sheet name="More Formatting" sheetId="11" r:id="rId4"/>
    <sheet name="Format3" sheetId="16" r:id="rId5"/>
    <sheet name="Number and Date Formats" sheetId="6" r:id="rId6"/>
    <sheet name="Creating Formulas" sheetId="7" r:id="rId7"/>
    <sheet name="Complex Formulas" sheetId="8" r:id="rId8"/>
    <sheet name="R&amp;A Cell Referen" sheetId="9" r:id="rId9"/>
    <sheet name="Functions" sheetId="10" r:id="rId10"/>
    <sheet name="Filtering" sheetId="15" r:id="rId11"/>
  </sheets>
  <definedNames>
    <definedName name="_xlnm._FilterDatabase" localSheetId="10" hidden="1">Filtering!$A$1:$F$30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" i="10" l="1"/>
  <c r="D7" i="10"/>
  <c r="D8" i="10"/>
  <c r="D9" i="10"/>
  <c r="D10" i="10"/>
  <c r="D11" i="10"/>
  <c r="D12" i="10"/>
  <c r="D13" i="10"/>
  <c r="D14" i="10"/>
  <c r="D15" i="10"/>
  <c r="E4" i="9"/>
  <c r="D4" i="9"/>
  <c r="D9" i="6"/>
  <c r="D8" i="6"/>
  <c r="D3" i="6"/>
  <c r="D4" i="6"/>
  <c r="D5" i="6"/>
  <c r="D6" i="6"/>
  <c r="D2" i="6"/>
</calcChain>
</file>

<file path=xl/sharedStrings.xml><?xml version="1.0" encoding="utf-8"?>
<sst xmlns="http://schemas.openxmlformats.org/spreadsheetml/2006/main" count="437" uniqueCount="338">
  <si>
    <t>Quantity</t>
  </si>
  <si>
    <t>Sales</t>
  </si>
  <si>
    <t xml:space="preserve">Item Description </t>
  </si>
  <si>
    <t>Unit Price</t>
  </si>
  <si>
    <t>Total</t>
  </si>
  <si>
    <t>Mocha Dark Roast</t>
  </si>
  <si>
    <t>White Chocolate Blend</t>
  </si>
  <si>
    <t>Coconut Blend</t>
  </si>
  <si>
    <t>Hazelnut</t>
  </si>
  <si>
    <t xml:space="preserve">Carmel </t>
  </si>
  <si>
    <t>Tax:</t>
  </si>
  <si>
    <t>Total Cost:</t>
  </si>
  <si>
    <t xml:space="preserve">Sales Tax: </t>
  </si>
  <si>
    <t>Budget &amp; Paper Supplies</t>
  </si>
  <si>
    <t>Sabrosa Empanadas &amp; More</t>
  </si>
  <si>
    <t>1202 Biscayne Bay Drive</t>
  </si>
  <si>
    <t>Orlando, FL 32804</t>
  </si>
  <si>
    <t>PAPER SUPPLY ORDERS</t>
  </si>
  <si>
    <t>ITEM</t>
  </si>
  <si>
    <t>QUANTITY</t>
  </si>
  <si>
    <t>PRICE PER UNIT</t>
  </si>
  <si>
    <t>LINE TOTAL</t>
  </si>
  <si>
    <t>Plastic Silverware (box of 100)</t>
  </si>
  <si>
    <t>Napkins (box of 250)</t>
  </si>
  <si>
    <t>Plates (box of 50)</t>
  </si>
  <si>
    <t>Plastic Cups (box of 100)</t>
  </si>
  <si>
    <t>TOTAL</t>
  </si>
  <si>
    <t>JUNE BUDGET</t>
  </si>
  <si>
    <t>JULY BUDGET</t>
  </si>
  <si>
    <t>Catering Invoice</t>
  </si>
  <si>
    <t>Invoice #:  5690B Date:    05/15/16</t>
  </si>
  <si>
    <t>MENU ITEM</t>
  </si>
  <si>
    <t>UNIT PRICE</t>
  </si>
  <si>
    <t>Tamales: Carnitas</t>
  </si>
  <si>
    <t>Tamales: Vegetable</t>
  </si>
  <si>
    <t>Empanadas: Nutella &amp; Banana</t>
  </si>
  <si>
    <t>Total TAX</t>
  </si>
  <si>
    <t>Tax Rate</t>
  </si>
  <si>
    <t>Tax Rate:</t>
  </si>
  <si>
    <t>Menu Items</t>
  </si>
  <si>
    <t>Sales Tax</t>
  </si>
  <si>
    <t>Line Total</t>
  </si>
  <si>
    <t>Empanadas: Beef Picadillo</t>
  </si>
  <si>
    <t>Empanadas: Chipotle Shrimp</t>
  </si>
  <si>
    <t>Tamales: Chicken Tinga</t>
  </si>
  <si>
    <t>Arepas: Carnitas</t>
  </si>
  <si>
    <t>Arepas: Queso Blanco</t>
  </si>
  <si>
    <t>Empanadas: Apple Cinnamon</t>
  </si>
  <si>
    <t>Beverages: Horchata</t>
  </si>
  <si>
    <t>Beverages: Lemonade</t>
  </si>
  <si>
    <t>Beverages: Tamarindo</t>
  </si>
  <si>
    <t>Total:</t>
  </si>
  <si>
    <t>Food Service Supplies</t>
  </si>
  <si>
    <t>ORDERED</t>
  </si>
  <si>
    <t>RECEIVED</t>
  </si>
  <si>
    <t>IN TRANSIT</t>
  </si>
  <si>
    <t>Tomatoes (case of 12)</t>
  </si>
  <si>
    <t>Black Beans (case of 10)</t>
  </si>
  <si>
    <t>All Purpose Flour (50 lb.)</t>
  </si>
  <si>
    <t>Corn Meal/Maza (25 lb.)</t>
  </si>
  <si>
    <t>Brown Rice (25 lb.)</t>
  </si>
  <si>
    <t>Lime Juice (1 gallon)</t>
  </si>
  <si>
    <t>Tomato Juice (case of 10)</t>
  </si>
  <si>
    <t>Hot Sauce (1 gallon)</t>
  </si>
  <si>
    <t>Salsa, Medium (1 gallon)</t>
  </si>
  <si>
    <t>Olive Oil (2.5 gallon)</t>
  </si>
  <si>
    <t>PURCHASE ORDER SUMMARY</t>
  </si>
  <si>
    <t>Total items ordered</t>
  </si>
  <si>
    <t>Most expensive item</t>
  </si>
  <si>
    <t>Average days in transit</t>
  </si>
  <si>
    <t>Frontier Kids Cookie Sales</t>
  </si>
  <si>
    <t>Troop Name</t>
  </si>
  <si>
    <t>Troop ID</t>
  </si>
  <si>
    <t>Units Sold</t>
  </si>
  <si>
    <t>North Bend</t>
  </si>
  <si>
    <t>#3506</t>
  </si>
  <si>
    <t>Silver Lake</t>
  </si>
  <si>
    <t>#2745</t>
  </si>
  <si>
    <t>Mountain Top</t>
  </si>
  <si>
    <t>#1038</t>
  </si>
  <si>
    <t>Rocky Trail</t>
  </si>
  <si>
    <t>#3759</t>
  </si>
  <si>
    <t>Forest Path</t>
  </si>
  <si>
    <t>#4157</t>
  </si>
  <si>
    <t>Green Valley</t>
  </si>
  <si>
    <t>#1932</t>
  </si>
  <si>
    <t>River View</t>
  </si>
  <si>
    <t>#4233</t>
  </si>
  <si>
    <t>Average Units</t>
  </si>
  <si>
    <t>First Quarter Grades</t>
  </si>
  <si>
    <t>Student Name</t>
  </si>
  <si>
    <t>Unit 1 Quiz 1</t>
  </si>
  <si>
    <t>Unit 1 Test</t>
  </si>
  <si>
    <t>Unit 2 Quiz 1</t>
  </si>
  <si>
    <t>Unit 2 Quiz 2</t>
  </si>
  <si>
    <t>Unit 2 Test</t>
  </si>
  <si>
    <t>Unit 3 Quiz 1</t>
  </si>
  <si>
    <t>Unit 3 Test</t>
  </si>
  <si>
    <t>1st Quarter Project</t>
  </si>
  <si>
    <t>Midterm</t>
  </si>
  <si>
    <t>Jackson Love</t>
  </si>
  <si>
    <t>Priya Patel</t>
  </si>
  <si>
    <t>Sharia Clemmons</t>
  </si>
  <si>
    <t>Ming Lu</t>
  </si>
  <si>
    <t>Sadie Carter</t>
  </si>
  <si>
    <t>Jensen Howard</t>
  </si>
  <si>
    <t>Tyriq Hilton</t>
  </si>
  <si>
    <t>Maria Saldana</t>
  </si>
  <si>
    <t>Kyle Jacobs</t>
  </si>
  <si>
    <t>John Feinstein</t>
  </si>
  <si>
    <t>Carter Zhou</t>
  </si>
  <si>
    <t>Jose Marco Hernandez</t>
  </si>
  <si>
    <t>Betsy Michaels</t>
  </si>
  <si>
    <t>Dexter Cooper</t>
  </si>
  <si>
    <t>Quanisha Johnson</t>
  </si>
  <si>
    <t>Westbrook Parker Sales Data</t>
  </si>
  <si>
    <t>Salesperson</t>
  </si>
  <si>
    <t>May</t>
  </si>
  <si>
    <t>June</t>
  </si>
  <si>
    <t>July</t>
  </si>
  <si>
    <t>August</t>
  </si>
  <si>
    <t>September</t>
  </si>
  <si>
    <t>October</t>
  </si>
  <si>
    <t>Albertson, Kathy</t>
  </si>
  <si>
    <t>Allenson, Carol</t>
  </si>
  <si>
    <t>Altman, Zoey</t>
  </si>
  <si>
    <t>Bittiman, William</t>
  </si>
  <si>
    <t>Brennan, Michael</t>
  </si>
  <si>
    <t>Carlson, David</t>
  </si>
  <si>
    <t>Collman, Harry</t>
  </si>
  <si>
    <t>Counts, Elizabeth</t>
  </si>
  <si>
    <t>David, Chloe</t>
  </si>
  <si>
    <t>Davis, William</t>
  </si>
  <si>
    <t>Dumlao, Richard</t>
  </si>
  <si>
    <t>Farmer, Kim</t>
  </si>
  <si>
    <t>Ferguson, Elizabeth</t>
  </si>
  <si>
    <t>Flores, Tia</t>
  </si>
  <si>
    <t>Ford, Victor</t>
  </si>
  <si>
    <t>Hodges, Melissa</t>
  </si>
  <si>
    <t>Jameson, Robinson</t>
  </si>
  <si>
    <t>Kellerman, Frances</t>
  </si>
  <si>
    <t>Customer Contact List</t>
  </si>
  <si>
    <t>COMPANY NAME</t>
  </si>
  <si>
    <t>CONTACT NAME</t>
  </si>
  <si>
    <t>BILLING ADDRESS</t>
  </si>
  <si>
    <t>PHONE</t>
  </si>
  <si>
    <t>EMAIL ADDRESS</t>
  </si>
  <si>
    <t>Adventure Outfitters</t>
  </si>
  <si>
    <t>Jake Finn</t>
  </si>
  <si>
    <t>1407 Dusty Fawn Ln Soaptown, SD 57696</t>
  </si>
  <si>
    <t>605-555-6435</t>
  </si>
  <si>
    <t>jake@adventureoutfitters.com</t>
  </si>
  <si>
    <t>Aria Real Estate</t>
  </si>
  <si>
    <t>Katie Stark</t>
  </si>
  <si>
    <t>971 Cinder Butterfly St Stoughton, NH 03204</t>
  </si>
  <si>
    <t>603-555-2460</t>
  </si>
  <si>
    <t>katie.stark@ariarealestate.com</t>
  </si>
  <si>
    <t>Core Pharmaceuticals</t>
  </si>
  <si>
    <t>Phillip Yuen</t>
  </si>
  <si>
    <t>5108 Crystal Gate Blvd Twig City, KS 66208</t>
  </si>
  <si>
    <t>913-555-5928</t>
  </si>
  <si>
    <t>yuenp@corepharmaceuticals.com</t>
  </si>
  <si>
    <t>Everly Publishing</t>
  </si>
  <si>
    <t>Felicia Reyes</t>
  </si>
  <si>
    <t>8544 Lazy Bluff Ave Whiskey Creek, KS 66689</t>
  </si>
  <si>
    <t>316-555-3256</t>
  </si>
  <si>
    <t>felicia@everlypublishing.com</t>
  </si>
  <si>
    <t>Mass Airlines</t>
  </si>
  <si>
    <t>Miranda Lawson</t>
  </si>
  <si>
    <t>5316 Colonial Pkwy Esterhazy, NM 88431</t>
  </si>
  <si>
    <t>575-555-9255</t>
  </si>
  <si>
    <t>mlawson@massairlines.com</t>
  </si>
  <si>
    <t>Newhaven Traders</t>
  </si>
  <si>
    <t>Rick Chaturvedi</t>
  </si>
  <si>
    <t>2428 S Redding St #2 Bogg's Corner, WA 98175</t>
  </si>
  <si>
    <t>360-555-5422</t>
  </si>
  <si>
    <t>info@newhaventraders.com</t>
  </si>
  <si>
    <t>Overlook Inn</t>
  </si>
  <si>
    <t>Jill Torrance</t>
  </si>
  <si>
    <t>3160 Amber Gate Rd Rodney Village, SD 57324</t>
  </si>
  <si>
    <t>605-555-4495</t>
  </si>
  <si>
    <t>jtorrance@overlookinn.com</t>
  </si>
  <si>
    <t>Riley Garden Supply</t>
  </si>
  <si>
    <t>Vivica da Silva</t>
  </si>
  <si>
    <t>8595 Thunder Brook Cir Gravity, WA 99304</t>
  </si>
  <si>
    <t>360-555-4289</t>
  </si>
  <si>
    <t>vivica@rileygardensupply.com</t>
  </si>
  <si>
    <t>Knope Equestrian Center</t>
  </si>
  <si>
    <t>Lil Sebastian</t>
  </si>
  <si>
    <t>9060 Easy Evening Ln Walkinghood, ME 04126</t>
  </si>
  <si>
    <t>207-555-7225</t>
  </si>
  <si>
    <t>lil@knopeequestrian.com</t>
  </si>
  <si>
    <t>Venture Brewing</t>
  </si>
  <si>
    <t>Hank Dean</t>
  </si>
  <si>
    <t>3034 Foggy Wharf Loop Bee Rock, NE 69823</t>
  </si>
  <si>
    <t>308-555-1050</t>
  </si>
  <si>
    <t>hdean@venturebrewing.com</t>
  </si>
  <si>
    <t>Placerville Insurance</t>
  </si>
  <si>
    <t>Chris Kinkade</t>
  </si>
  <si>
    <t>1028 Quiet Dale Rd Homosassa, MD 21610</t>
  </si>
  <si>
    <t>443-555-4942</t>
  </si>
  <si>
    <t>chris.kinkade@placervilleins.com</t>
  </si>
  <si>
    <t>Archer Properties</t>
  </si>
  <si>
    <t>Mallory Figgis</t>
  </si>
  <si>
    <t>3520 Sleepy Hearth Dr Calendar, WA 99340</t>
  </si>
  <si>
    <t>425-555-5370</t>
  </si>
  <si>
    <t>malloryf@archerproperties.com</t>
  </si>
  <si>
    <t>ID #</t>
  </si>
  <si>
    <t>Type</t>
  </si>
  <si>
    <t>Equipment Detail</t>
  </si>
  <si>
    <t>Checked Out</t>
  </si>
  <si>
    <t>Checked In</t>
  </si>
  <si>
    <t>Checked Out By</t>
  </si>
  <si>
    <t>Camera</t>
  </si>
  <si>
    <t>Saris Lumina Digital Camera</t>
  </si>
  <si>
    <t>Shannon Nguyen</t>
  </si>
  <si>
    <t>Saris Zoom Z-60 Digital Camera</t>
  </si>
  <si>
    <t>Sela Shepard</t>
  </si>
  <si>
    <t>Laptop</t>
  </si>
  <si>
    <t>15" EDI SmartPad L200-3 Laptop</t>
  </si>
  <si>
    <t>Sofie Ragnar</t>
  </si>
  <si>
    <t>Hank Sorenson</t>
  </si>
  <si>
    <t>Jennifer Weiss</t>
  </si>
  <si>
    <t>Omega PixL Digital Camcorder</t>
  </si>
  <si>
    <t>Min Seung</t>
  </si>
  <si>
    <t>15" EDI SmartPad L200-4X</t>
  </si>
  <si>
    <t>17" Saris X-10 Laptop</t>
  </si>
  <si>
    <t>Nick Ortiz</t>
  </si>
  <si>
    <t>Stanley Geyer</t>
  </si>
  <si>
    <t>George D'Agosta</t>
  </si>
  <si>
    <t>Jay Peralta</t>
  </si>
  <si>
    <t>Other</t>
  </si>
  <si>
    <t>EDI SmartBoard L500-1</t>
  </si>
  <si>
    <t>Anthony Liddell</t>
  </si>
  <si>
    <t>U-Go Saris DigiCam Printer II</t>
  </si>
  <si>
    <t>U-Go Saris Label Maker</t>
  </si>
  <si>
    <t>Clint Gosse</t>
  </si>
  <si>
    <t>7N Deluxe Camera Travel Bag</t>
  </si>
  <si>
    <t>7N Light Rolling Laptop Case</t>
  </si>
  <si>
    <t>7N Heavy Rolling Laptop Case</t>
  </si>
  <si>
    <t>Projector</t>
  </si>
  <si>
    <t>Omega VisX 1.0</t>
  </si>
  <si>
    <t>Win Armitage</t>
  </si>
  <si>
    <t>Michael Earley</t>
  </si>
  <si>
    <t>Jamila Kyle</t>
  </si>
  <si>
    <t>Saris Lux T-80</t>
  </si>
  <si>
    <t>Jolie Chaturvedi</t>
  </si>
  <si>
    <t>Saris Lux T-81 Lite</t>
  </si>
  <si>
    <t>Marques Herndon</t>
  </si>
  <si>
    <t>Dean Sorenson</t>
  </si>
  <si>
    <t>Tablet</t>
  </si>
  <si>
    <t>Saris SlimPro</t>
  </si>
  <si>
    <t>August Zorn</t>
  </si>
  <si>
    <t>TV</t>
  </si>
  <si>
    <t>32" Paragon 440 OLED TV</t>
  </si>
  <si>
    <t>Marta Lao</t>
  </si>
  <si>
    <t>Carl Langer</t>
  </si>
  <si>
    <t>50" Paragon 490L LED TV</t>
  </si>
  <si>
    <t>Margaret Lisbon</t>
  </si>
  <si>
    <t>Leadership Training</t>
  </si>
  <si>
    <t>6-Part Series</t>
  </si>
  <si>
    <t>Department</t>
  </si>
  <si>
    <t>First Name</t>
  </si>
  <si>
    <t>Last Name</t>
  </si>
  <si>
    <t>User Name</t>
  </si>
  <si>
    <t>Part 1</t>
  </si>
  <si>
    <t>Part 2</t>
  </si>
  <si>
    <t>Part 3</t>
  </si>
  <si>
    <t>Walter</t>
  </si>
  <si>
    <t>Rivera</t>
  </si>
  <si>
    <t>X</t>
  </si>
  <si>
    <t>On hold</t>
  </si>
  <si>
    <t>Heidi</t>
  </si>
  <si>
    <t>Lee</t>
  </si>
  <si>
    <t>Claims</t>
  </si>
  <si>
    <t>Josie</t>
  </si>
  <si>
    <t>Gates</t>
  </si>
  <si>
    <t>Accounting</t>
  </si>
  <si>
    <t>Wendy</t>
  </si>
  <si>
    <t>Crocker</t>
  </si>
  <si>
    <t>Loretta</t>
  </si>
  <si>
    <t>Johnson</t>
  </si>
  <si>
    <t>Misty</t>
  </si>
  <si>
    <t>Whitfield</t>
  </si>
  <si>
    <t>Marketing</t>
  </si>
  <si>
    <t>Matilda</t>
  </si>
  <si>
    <t>Lewis</t>
  </si>
  <si>
    <t>Elizabeth</t>
  </si>
  <si>
    <t>Hicks</t>
  </si>
  <si>
    <t>HR</t>
  </si>
  <si>
    <t>Alvin</t>
  </si>
  <si>
    <t>Rios</t>
  </si>
  <si>
    <t>Brian</t>
  </si>
  <si>
    <t>Gaines</t>
  </si>
  <si>
    <t>Megan</t>
  </si>
  <si>
    <t>Bosworth</t>
  </si>
  <si>
    <t>Maria</t>
  </si>
  <si>
    <t>Menzies</t>
  </si>
  <si>
    <t>Micheal</t>
  </si>
  <si>
    <t>Russell</t>
  </si>
  <si>
    <r>
      <t>wri</t>
    </r>
    <r>
      <rPr>
        <b/>
        <sz val="14"/>
        <color theme="1"/>
        <rFont val="Calibri"/>
        <family val="2"/>
        <scheme val="minor"/>
      </rPr>
      <t>ve</t>
    </r>
    <r>
      <rPr>
        <sz val="14"/>
        <color theme="1"/>
        <rFont val="Calibri"/>
        <family val="2"/>
        <scheme val="minor"/>
      </rPr>
      <t>ra</t>
    </r>
  </si>
  <si>
    <t>Menu Plan for November</t>
  </si>
  <si>
    <t>Week of:</t>
  </si>
  <si>
    <t>Sunday</t>
  </si>
  <si>
    <t>Monday</t>
  </si>
  <si>
    <t>Tuesday</t>
  </si>
  <si>
    <t>Wednesday</t>
  </si>
  <si>
    <t>Thursday</t>
  </si>
  <si>
    <t xml:space="preserve">Friday </t>
  </si>
  <si>
    <t>Saturday</t>
  </si>
  <si>
    <t>11/1 - 11/7</t>
  </si>
  <si>
    <t>Turkey Tacos</t>
  </si>
  <si>
    <t>Spaghetti Squash Casserole</t>
  </si>
  <si>
    <t>Veggie Pizza</t>
  </si>
  <si>
    <t>Leftovers</t>
  </si>
  <si>
    <t>Chicken Tettrazini</t>
  </si>
  <si>
    <t>Eat Out/Take Out</t>
  </si>
  <si>
    <t>Chicken Stir Fry</t>
  </si>
  <si>
    <t>11/8 - 11/14</t>
  </si>
  <si>
    <t>Steak and Veggies</t>
  </si>
  <si>
    <t>Steak Tacos</t>
  </si>
  <si>
    <t>Buffalo Chicken Casserole</t>
  </si>
  <si>
    <t>Soup and Sandwiches</t>
  </si>
  <si>
    <t>Burrito Bowls</t>
  </si>
  <si>
    <t>11/15 - 11/21</t>
  </si>
  <si>
    <t>Pad Thai</t>
  </si>
  <si>
    <t>Grilled Chicken and Salad</t>
  </si>
  <si>
    <t>Tomato Soup and Grilled Cheese</t>
  </si>
  <si>
    <t>Beef Stroganoff</t>
  </si>
  <si>
    <t>Baked Ziti</t>
  </si>
  <si>
    <t>11/22 - 11/28</t>
  </si>
  <si>
    <t>Chicken and Rice</t>
  </si>
  <si>
    <t>Pork Chops</t>
  </si>
  <si>
    <t>Hot dogs and hamburgers</t>
  </si>
  <si>
    <t>Thanksgiving Dinner</t>
  </si>
  <si>
    <t>Turkey Pot Pie</t>
  </si>
  <si>
    <t xml:space="preserve">Date 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</si>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</sst>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8" formatCode="&quot;$&quot;#,##0.00_);[Red]\(&quot;$&quot;#,##0.00\)"/>
    <numFmt numFmtId="164" formatCode="0.000000"/>
    <numFmt numFmtId="165" formatCode="0.0%"/>
    <numFmt numFmtId="166" formatCode="[$-409]dd\-mmm\-yy;@"/>
    <numFmt numFmtId="167" formatCode="[$-F800]dddd\,\ mmmm\ dd\,\ yyyy"/>
    <numFmt numFmtId="168" formatCode="ddd\ mmm\ d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rgb="FF000000"/>
      <name val="Calibri Light"/>
      <family val="2"/>
    </font>
    <font>
      <sz val="22"/>
      <color rgb="FF000000"/>
      <name val="Calibri Light"/>
      <family val="2"/>
    </font>
    <font>
      <sz val="16"/>
      <color rgb="FFFFFFFF"/>
      <name val="Calibri"/>
      <family val="2"/>
      <scheme val="minor"/>
    </font>
    <font>
      <sz val="16"/>
      <color rgb="FF000000"/>
      <name val="Calibri Light"/>
      <family val="2"/>
    </font>
    <font>
      <sz val="16"/>
      <color rgb="FF000000"/>
      <name val="Calibri"/>
      <family val="2"/>
      <scheme val="minor"/>
    </font>
    <font>
      <sz val="16"/>
      <color rgb="FFFFFFFF"/>
      <name val="Calibri Light"/>
      <family val="2"/>
    </font>
    <font>
      <b/>
      <sz val="16"/>
      <color rgb="FF000000"/>
      <name val="Calibri Light"/>
      <family val="2"/>
    </font>
    <font>
      <sz val="11"/>
      <color rgb="FF000000"/>
      <name val="Calibri Light"/>
      <family val="2"/>
    </font>
    <font>
      <sz val="11"/>
      <name val="Calibri Light"/>
      <family val="2"/>
    </font>
    <font>
      <b/>
      <sz val="28"/>
      <color rgb="FF000000"/>
      <name val="Arial Narrow"/>
      <family val="2"/>
    </font>
    <font>
      <sz val="16"/>
      <color rgb="FFFFFFFF"/>
      <name val="Trebuchet MS"/>
      <family val="2"/>
    </font>
    <font>
      <sz val="16"/>
      <color rgb="FFCC4125"/>
      <name val="Arial"/>
      <family val="2"/>
    </font>
    <font>
      <sz val="16"/>
      <color rgb="FF000000"/>
      <name val="Arial"/>
      <family val="2"/>
    </font>
    <font>
      <b/>
      <sz val="36"/>
      <color rgb="FF464646"/>
      <name val="Arial"/>
      <family val="2"/>
    </font>
    <font>
      <b/>
      <sz val="16"/>
      <color rgb="FFFFFFFF"/>
      <name val="Arial"/>
      <family val="2"/>
    </font>
    <font>
      <sz val="14"/>
      <color rgb="FF000000"/>
      <name val="Arial"/>
      <family val="2"/>
    </font>
    <font>
      <b/>
      <sz val="22"/>
      <name val="Calibri Light"/>
      <family val="2"/>
    </font>
    <font>
      <b/>
      <sz val="12"/>
      <color rgb="FFFFFFFF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sz val="12"/>
      <color theme="0"/>
      <name val="Calibri"/>
      <family val="2"/>
      <scheme val="minor"/>
    </font>
    <font>
      <sz val="24"/>
      <color theme="4"/>
      <name val="Segoe UI Semilight"/>
      <family val="2"/>
    </font>
    <font>
      <sz val="11"/>
      <name val="Calibri"/>
      <family val="2"/>
      <scheme val="minor"/>
    </font>
    <font>
      <sz val="28"/>
      <color theme="0"/>
      <name val="Calibri Light"/>
      <family val="2"/>
      <scheme val="maj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theme="0"/>
      <name val="Calibri Light"/>
      <family val="2"/>
      <scheme val="major"/>
    </font>
    <font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7EC6D0"/>
        <bgColor rgb="FF000000"/>
      </patternFill>
    </fill>
    <fill>
      <patternFill patternType="solid">
        <fgColor rgb="FF8FC43A"/>
        <bgColor rgb="FF000000"/>
      </patternFill>
    </fill>
    <fill>
      <patternFill patternType="solid">
        <fgColor rgb="FFE4F1CF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C4125"/>
        <bgColor rgb="FF000000"/>
      </patternFill>
    </fill>
    <fill>
      <patternFill patternType="solid">
        <fgColor rgb="FFFFF8F7"/>
        <bgColor rgb="FF000000"/>
      </patternFill>
    </fill>
    <fill>
      <patternFill patternType="solid">
        <fgColor rgb="FF464646"/>
        <bgColor rgb="FF000000"/>
      </patternFill>
    </fill>
    <fill>
      <patternFill patternType="solid">
        <fgColor rgb="FF316886"/>
        <bgColor rgb="FF000000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E7B51E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FFFFFF"/>
      </bottom>
      <diagonal/>
    </border>
    <border>
      <left style="medium">
        <color rgb="FF595959"/>
      </left>
      <right/>
      <top style="medium">
        <color rgb="FF595959"/>
      </top>
      <bottom/>
      <diagonal/>
    </border>
    <border>
      <left/>
      <right style="medium">
        <color rgb="FF595959"/>
      </right>
      <top style="medium">
        <color rgb="FF595959"/>
      </top>
      <bottom/>
      <diagonal/>
    </border>
    <border>
      <left style="medium">
        <color rgb="FF595959"/>
      </left>
      <right/>
      <top/>
      <bottom style="thin">
        <color rgb="FFFFFFFF"/>
      </bottom>
      <diagonal/>
    </border>
    <border>
      <left/>
      <right style="medium">
        <color rgb="FF595959"/>
      </right>
      <top/>
      <bottom style="thin">
        <color rgb="FFFFFFFF"/>
      </bottom>
      <diagonal/>
    </border>
    <border>
      <left style="medium">
        <color rgb="FF595959"/>
      </left>
      <right/>
      <top/>
      <bottom style="medium">
        <color rgb="FF595959"/>
      </bottom>
      <diagonal/>
    </border>
    <border>
      <left/>
      <right style="medium">
        <color rgb="FF595959"/>
      </right>
      <top/>
      <bottom style="medium">
        <color rgb="FF595959"/>
      </bottom>
      <diagonal/>
    </border>
    <border>
      <left style="medium">
        <color rgb="FF595959"/>
      </left>
      <right/>
      <top/>
      <bottom/>
      <diagonal/>
    </border>
    <border>
      <left/>
      <right style="medium">
        <color rgb="FF595959"/>
      </right>
      <top/>
      <bottom/>
      <diagonal/>
    </border>
    <border>
      <left/>
      <right/>
      <top/>
      <bottom style="thin">
        <color rgb="FFCC4125"/>
      </bottom>
      <diagonal/>
    </border>
    <border>
      <left/>
      <right/>
      <top style="thin">
        <color rgb="FFCC4125"/>
      </top>
      <bottom style="thin">
        <color rgb="FFCC4125"/>
      </bottom>
      <diagonal/>
    </border>
    <border>
      <left/>
      <right/>
      <top style="thin">
        <color rgb="FFCC4125"/>
      </top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theme="8" tint="0.39994506668294322"/>
      </bottom>
      <diagonal/>
    </border>
    <border>
      <left/>
      <right/>
      <top style="thin">
        <color theme="8" tint="0.39994506668294322"/>
      </top>
      <bottom style="thin">
        <color theme="8" tint="0.39994506668294322"/>
      </bottom>
      <diagonal/>
    </border>
    <border>
      <left/>
      <right/>
      <top style="thin">
        <color theme="8" tint="0.39994506668294322"/>
      </top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3" fillId="0" borderId="14" applyNumberFormat="0" applyFill="0" applyAlignment="0" applyProtection="0"/>
  </cellStyleXfs>
  <cellXfs count="132">
    <xf numFmtId="0" fontId="0" fillId="0" borderId="0" xfId="0"/>
    <xf numFmtId="9" fontId="3" fillId="2" borderId="0" xfId="1" applyFont="1" applyFill="1" applyAlignment="1">
      <alignment horizontal="left"/>
    </xf>
    <xf numFmtId="9" fontId="0" fillId="2" borderId="0" xfId="1" applyFont="1" applyFill="1" applyAlignment="1">
      <alignment horizontal="left"/>
    </xf>
    <xf numFmtId="0" fontId="3" fillId="3" borderId="0" xfId="0" applyFont="1" applyFill="1"/>
    <xf numFmtId="0" fontId="0" fillId="3" borderId="0" xfId="0" applyFill="1"/>
    <xf numFmtId="0" fontId="3" fillId="4" borderId="0" xfId="0" applyFont="1" applyFill="1"/>
    <xf numFmtId="0" fontId="0" fillId="4" borderId="0" xfId="0" applyFill="1"/>
    <xf numFmtId="0" fontId="0" fillId="0" borderId="1" xfId="0" applyBorder="1"/>
    <xf numFmtId="0" fontId="2" fillId="5" borderId="1" xfId="0" applyFont="1" applyFill="1" applyBorder="1"/>
    <xf numFmtId="0" fontId="0" fillId="2" borderId="0" xfId="1" applyNumberFormat="1" applyFont="1" applyFill="1" applyAlignment="1">
      <alignment horizontal="left"/>
    </xf>
    <xf numFmtId="164" fontId="0" fillId="3" borderId="0" xfId="0" applyNumberFormat="1" applyFill="1"/>
    <xf numFmtId="0" fontId="4" fillId="6" borderId="0" xfId="0" applyFont="1" applyFill="1"/>
    <xf numFmtId="0" fontId="7" fillId="7" borderId="2" xfId="0" applyFont="1" applyFill="1" applyBorder="1" applyAlignment="1">
      <alignment horizontal="left" vertical="center"/>
    </xf>
    <xf numFmtId="0" fontId="7" fillId="8" borderId="0" xfId="0" applyFont="1" applyFill="1" applyAlignment="1">
      <alignment horizontal="left" vertical="center"/>
    </xf>
    <xf numFmtId="0" fontId="7" fillId="8" borderId="0" xfId="0" applyFont="1" applyFill="1" applyAlignment="1">
      <alignment horizontal="right" vertical="center"/>
    </xf>
    <xf numFmtId="0" fontId="8" fillId="0" borderId="0" xfId="0" applyFont="1"/>
    <xf numFmtId="8" fontId="0" fillId="0" borderId="0" xfId="0" applyNumberFormat="1"/>
    <xf numFmtId="8" fontId="8" fillId="0" borderId="0" xfId="0" applyNumberFormat="1" applyFont="1"/>
    <xf numFmtId="0" fontId="9" fillId="0" borderId="0" xfId="0" applyFont="1"/>
    <xf numFmtId="0" fontId="9" fillId="8" borderId="0" xfId="0" applyFont="1" applyFill="1"/>
    <xf numFmtId="0" fontId="7" fillId="7" borderId="3" xfId="0" applyFont="1" applyFill="1" applyBorder="1"/>
    <xf numFmtId="6" fontId="8" fillId="0" borderId="4" xfId="0" applyNumberFormat="1" applyFont="1" applyBorder="1"/>
    <xf numFmtId="0" fontId="7" fillId="7" borderId="5" xfId="0" applyFont="1" applyFill="1" applyBorder="1"/>
    <xf numFmtId="6" fontId="8" fillId="0" borderId="6" xfId="0" applyNumberFormat="1" applyFont="1" applyBorder="1"/>
    <xf numFmtId="0" fontId="7" fillId="8" borderId="7" xfId="0" applyFont="1" applyFill="1" applyBorder="1"/>
    <xf numFmtId="0" fontId="8" fillId="9" borderId="8" xfId="0" applyFont="1" applyFill="1" applyBorder="1"/>
    <xf numFmtId="0" fontId="8" fillId="6" borderId="0" xfId="0" applyFont="1" applyFill="1" applyAlignment="1">
      <alignment vertical="center"/>
    </xf>
    <xf numFmtId="0" fontId="7" fillId="7" borderId="0" xfId="0" applyFont="1" applyFill="1" applyAlignment="1">
      <alignment horizontal="left" vertical="center"/>
    </xf>
    <xf numFmtId="0" fontId="7" fillId="7" borderId="0" xfId="0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8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0" fillId="8" borderId="0" xfId="0" applyFont="1" applyFill="1" applyAlignment="1">
      <alignment horizontal="right" vertical="center"/>
    </xf>
    <xf numFmtId="0" fontId="8" fillId="9" borderId="0" xfId="0" applyFont="1" applyFill="1" applyAlignment="1">
      <alignment horizontal="right" vertical="center"/>
    </xf>
    <xf numFmtId="0" fontId="2" fillId="10" borderId="0" xfId="0" applyFont="1" applyFill="1"/>
    <xf numFmtId="0" fontId="0" fillId="11" borderId="0" xfId="0" applyFill="1"/>
    <xf numFmtId="0" fontId="3" fillId="11" borderId="0" xfId="0" applyFont="1" applyFill="1"/>
    <xf numFmtId="0" fontId="12" fillId="0" borderId="0" xfId="0" applyFont="1" applyAlignment="1">
      <alignment vertical="center"/>
    </xf>
    <xf numFmtId="8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8" fontId="13" fillId="0" borderId="0" xfId="0" applyNumberFormat="1" applyFont="1" applyAlignment="1">
      <alignment horizontal="right" vertical="center"/>
    </xf>
    <xf numFmtId="165" fontId="3" fillId="11" borderId="0" xfId="1" applyNumberFormat="1" applyFont="1" applyFill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8" fontId="8" fillId="0" borderId="0" xfId="0" applyNumberFormat="1" applyFont="1" applyAlignment="1">
      <alignment horizontal="right"/>
    </xf>
    <xf numFmtId="16" fontId="8" fillId="0" borderId="0" xfId="0" applyNumberFormat="1" applyFont="1" applyAlignment="1">
      <alignment horizontal="right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4" fillId="0" borderId="0" xfId="0" applyFont="1" applyAlignment="1">
      <alignment horizontal="left"/>
    </xf>
    <xf numFmtId="0" fontId="7" fillId="7" borderId="3" xfId="0" applyFont="1" applyFill="1" applyBorder="1" applyAlignment="1">
      <alignment horizontal="left" vertical="center"/>
    </xf>
    <xf numFmtId="0" fontId="4" fillId="7" borderId="4" xfId="0" applyFont="1" applyFill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16" fillId="0" borderId="12" xfId="0" applyFont="1" applyBorder="1" applyAlignment="1">
      <alignment vertical="center"/>
    </xf>
    <xf numFmtId="0" fontId="16" fillId="0" borderId="12" xfId="0" applyFont="1" applyBorder="1" applyAlignment="1">
      <alignment horizontal="left" vertical="center"/>
    </xf>
    <xf numFmtId="0" fontId="17" fillId="0" borderId="13" xfId="0" applyFont="1" applyBorder="1" applyAlignment="1">
      <alignment vertical="center"/>
    </xf>
    <xf numFmtId="0" fontId="17" fillId="0" borderId="13" xfId="0" applyFont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7" fillId="13" borderId="13" xfId="0" applyFont="1" applyFill="1" applyBorder="1" applyAlignment="1">
      <alignment vertical="center"/>
    </xf>
    <xf numFmtId="0" fontId="16" fillId="13" borderId="13" xfId="0" applyFont="1" applyFill="1" applyBorder="1" applyAlignment="1">
      <alignment horizontal="left" vertical="center"/>
    </xf>
    <xf numFmtId="0" fontId="19" fillId="14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15" borderId="0" xfId="0" applyFont="1" applyFill="1" applyAlignment="1">
      <alignment horizontal="left"/>
    </xf>
    <xf numFmtId="0" fontId="22" fillId="15" borderId="0" xfId="0" applyFont="1" applyFill="1" applyAlignment="1">
      <alignment horizontal="right"/>
    </xf>
    <xf numFmtId="0" fontId="4" fillId="0" borderId="0" xfId="0" applyFont="1"/>
    <xf numFmtId="8" fontId="4" fillId="0" borderId="0" xfId="0" applyNumberFormat="1" applyFont="1"/>
    <xf numFmtId="0" fontId="25" fillId="0" borderId="0" xfId="0" applyFont="1" applyAlignment="1">
      <alignment vertical="top"/>
    </xf>
    <xf numFmtId="0" fontId="25" fillId="0" borderId="0" xfId="0" applyFont="1" applyAlignment="1">
      <alignment vertical="top" wrapText="1"/>
    </xf>
    <xf numFmtId="0" fontId="26" fillId="16" borderId="0" xfId="0" applyFont="1" applyFill="1" applyAlignment="1">
      <alignment vertical="top"/>
    </xf>
    <xf numFmtId="0" fontId="26" fillId="18" borderId="0" xfId="0" applyFont="1" applyFill="1" applyAlignment="1">
      <alignment vertical="top"/>
    </xf>
    <xf numFmtId="0" fontId="26" fillId="20" borderId="0" xfId="0" applyFont="1" applyFill="1" applyAlignment="1">
      <alignment vertical="top"/>
    </xf>
    <xf numFmtId="0" fontId="26" fillId="17" borderId="0" xfId="0" applyFont="1" applyFill="1" applyAlignment="1">
      <alignment vertical="top"/>
    </xf>
    <xf numFmtId="0" fontId="26" fillId="19" borderId="0" xfId="0" applyFont="1" applyFill="1" applyAlignment="1">
      <alignment vertical="top"/>
    </xf>
    <xf numFmtId="0" fontId="27" fillId="0" borderId="0" xfId="0" applyFont="1" applyAlignment="1">
      <alignment vertical="center"/>
    </xf>
    <xf numFmtId="0" fontId="28" fillId="0" borderId="15" xfId="0" applyFont="1" applyBorder="1"/>
    <xf numFmtId="0" fontId="28" fillId="0" borderId="16" xfId="0" applyFont="1" applyBorder="1"/>
    <xf numFmtId="0" fontId="28" fillId="0" borderId="17" xfId="0" applyFont="1" applyBorder="1"/>
    <xf numFmtId="0" fontId="28" fillId="0" borderId="17" xfId="0" applyFont="1" applyBorder="1" applyAlignment="1">
      <alignment horizontal="left"/>
    </xf>
    <xf numFmtId="0" fontId="24" fillId="22" borderId="18" xfId="2" applyFont="1" applyFill="1" applyBorder="1" applyAlignment="1">
      <alignment horizontal="center" vertical="center"/>
    </xf>
    <xf numFmtId="166" fontId="24" fillId="22" borderId="18" xfId="2" applyNumberFormat="1" applyFont="1" applyFill="1" applyBorder="1" applyAlignment="1">
      <alignment horizontal="center" vertical="center"/>
    </xf>
    <xf numFmtId="0" fontId="28" fillId="21" borderId="15" xfId="0" applyFont="1" applyFill="1" applyBorder="1" applyAlignment="1">
      <alignment horizontal="left"/>
    </xf>
    <xf numFmtId="0" fontId="28" fillId="21" borderId="16" xfId="0" applyFont="1" applyFill="1" applyBorder="1" applyAlignment="1">
      <alignment horizontal="left"/>
    </xf>
    <xf numFmtId="0" fontId="28" fillId="21" borderId="17" xfId="0" applyFont="1" applyFill="1" applyBorder="1" applyAlignment="1">
      <alignment horizontal="left"/>
    </xf>
    <xf numFmtId="0" fontId="28" fillId="21" borderId="16" xfId="0" applyFont="1" applyFill="1" applyBorder="1"/>
    <xf numFmtId="0" fontId="28" fillId="21" borderId="17" xfId="0" applyFont="1" applyFill="1" applyBorder="1"/>
    <xf numFmtId="166" fontId="28" fillId="21" borderId="15" xfId="0" applyNumberFormat="1" applyFont="1" applyFill="1" applyBorder="1" applyAlignment="1">
      <alignment horizontal="left"/>
    </xf>
    <xf numFmtId="166" fontId="28" fillId="21" borderId="16" xfId="0" applyNumberFormat="1" applyFont="1" applyFill="1" applyBorder="1" applyAlignment="1">
      <alignment horizontal="left"/>
    </xf>
    <xf numFmtId="166" fontId="28" fillId="21" borderId="17" xfId="0" applyNumberFormat="1" applyFont="1" applyFill="1" applyBorder="1" applyAlignment="1">
      <alignment horizontal="left"/>
    </xf>
    <xf numFmtId="166" fontId="28" fillId="0" borderId="15" xfId="0" applyNumberFormat="1" applyFont="1" applyBorder="1" applyAlignment="1">
      <alignment horizontal="left"/>
    </xf>
    <xf numFmtId="166" fontId="28" fillId="0" borderId="16" xfId="0" applyNumberFormat="1" applyFont="1" applyBorder="1" applyAlignment="1">
      <alignment horizontal="left"/>
    </xf>
    <xf numFmtId="166" fontId="28" fillId="0" borderId="17" xfId="0" applyNumberFormat="1" applyFont="1" applyBorder="1" applyAlignment="1">
      <alignment horizontal="left"/>
    </xf>
    <xf numFmtId="0" fontId="30" fillId="0" borderId="0" xfId="0" applyFont="1" applyAlignment="1">
      <alignment vertical="center"/>
    </xf>
    <xf numFmtId="0" fontId="31" fillId="0" borderId="0" xfId="0" applyFont="1"/>
    <xf numFmtId="0" fontId="31" fillId="0" borderId="0" xfId="0" applyFont="1" applyAlignment="1">
      <alignment horizontal="left"/>
    </xf>
    <xf numFmtId="167" fontId="30" fillId="0" borderId="0" xfId="0" applyNumberFormat="1" applyFont="1" applyAlignment="1">
      <alignment horizontal="left"/>
    </xf>
    <xf numFmtId="168" fontId="30" fillId="0" borderId="0" xfId="0" applyNumberFormat="1" applyFont="1" applyAlignment="1">
      <alignment horizontal="left" vertical="center"/>
    </xf>
    <xf numFmtId="0" fontId="31" fillId="0" borderId="0" xfId="0" applyFont="1" applyAlignment="1">
      <alignment vertical="center"/>
    </xf>
    <xf numFmtId="168" fontId="31" fillId="0" borderId="0" xfId="0" applyNumberFormat="1" applyFont="1" applyAlignment="1">
      <alignment horizontal="left" vertical="center"/>
    </xf>
    <xf numFmtId="0" fontId="32" fillId="0" borderId="0" xfId="0" applyFont="1" applyAlignment="1">
      <alignment vertical="center"/>
    </xf>
    <xf numFmtId="0" fontId="32" fillId="0" borderId="0" xfId="0" applyFont="1"/>
    <xf numFmtId="0" fontId="32" fillId="23" borderId="0" xfId="0" applyFont="1" applyFill="1" applyAlignment="1">
      <alignment horizontal="left"/>
    </xf>
    <xf numFmtId="0" fontId="33" fillId="23" borderId="0" xfId="0" applyFont="1" applyFill="1" applyAlignment="1">
      <alignment horizontal="left" vertical="center"/>
    </xf>
    <xf numFmtId="0" fontId="29" fillId="23" borderId="0" xfId="0" applyFont="1" applyFill="1" applyAlignment="1">
      <alignment horizontal="left"/>
    </xf>
    <xf numFmtId="0" fontId="31" fillId="23" borderId="0" xfId="0" applyFont="1" applyFill="1" applyAlignment="1">
      <alignment horizontal="left"/>
    </xf>
    <xf numFmtId="0" fontId="31" fillId="23" borderId="0" xfId="0" applyFont="1" applyFill="1"/>
    <xf numFmtId="0" fontId="34" fillId="23" borderId="0" xfId="0" applyFont="1" applyFill="1" applyAlignment="1">
      <alignment horizontal="left" vertical="top"/>
    </xf>
    <xf numFmtId="0" fontId="31" fillId="0" borderId="0" xfId="0" applyFont="1" applyAlignment="1">
      <alignment horizontal="center"/>
    </xf>
    <xf numFmtId="0" fontId="35" fillId="0" borderId="0" xfId="0" applyFont="1" applyAlignment="1">
      <alignment wrapText="1"/>
    </xf>
    <xf numFmtId="14" fontId="35" fillId="0" borderId="0" xfId="0" applyNumberFormat="1" applyFont="1" applyAlignment="1">
      <alignment wrapText="1"/>
    </xf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35" fillId="0" borderId="0" xfId="0" applyFont="1" applyAlignment="1">
      <alignment wrapText="1"/>
    </xf>
    <xf numFmtId="0" fontId="6" fillId="0" borderId="0" xfId="0" applyFont="1" applyAlignment="1">
      <alignment horizontal="left" vertical="center" wrapText="1" indent="4"/>
    </xf>
    <xf numFmtId="0" fontId="5" fillId="0" borderId="0" xfId="0" applyFont="1" applyAlignment="1">
      <alignment horizontal="left" vertical="center" wrapText="1" indent="4"/>
    </xf>
    <xf numFmtId="0" fontId="5" fillId="0" borderId="0" xfId="0" applyFont="1" applyAlignment="1">
      <alignment horizontal="right" vertical="center" wrapText="1" indent="4"/>
    </xf>
    <xf numFmtId="0" fontId="9" fillId="9" borderId="0" xfId="0" applyFont="1" applyFill="1" applyAlignment="1">
      <alignment horizontal="right" vertical="center"/>
    </xf>
    <xf numFmtId="0" fontId="7" fillId="8" borderId="0" xfId="0" applyFont="1" applyFill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6" fillId="6" borderId="0" xfId="0" applyFont="1" applyFill="1" applyAlignment="1">
      <alignment horizontal="left" vertical="center" wrapText="1"/>
    </xf>
    <xf numFmtId="0" fontId="5" fillId="6" borderId="0" xfId="0" applyFont="1" applyFill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5" fillId="12" borderId="11" xfId="0" applyFont="1" applyFill="1" applyBorder="1" applyAlignment="1">
      <alignment horizontal="left" vertical="center" wrapText="1"/>
    </xf>
    <xf numFmtId="0" fontId="14" fillId="6" borderId="0" xfId="0" applyFont="1" applyFill="1" applyAlignment="1">
      <alignment horizontal="left" vertical="center" wrapText="1"/>
    </xf>
    <xf numFmtId="0" fontId="6" fillId="6" borderId="0" xfId="0" applyFont="1" applyFill="1" applyAlignment="1">
      <alignment horizontal="left" vertical="center" wrapText="1" indent="4"/>
    </xf>
    <xf numFmtId="0" fontId="5" fillId="6" borderId="0" xfId="0" applyFont="1" applyFill="1" applyAlignment="1">
      <alignment horizontal="left" vertical="center" wrapText="1" indent="4"/>
    </xf>
    <xf numFmtId="14" fontId="31" fillId="0" borderId="0" xfId="0" applyNumberFormat="1" applyFont="1" applyAlignment="1">
      <alignment vertical="center"/>
    </xf>
    <xf numFmtId="0" fontId="2" fillId="5" borderId="19" xfId="0" applyFont="1" applyFill="1" applyBorder="1"/>
    <xf numFmtId="14" fontId="0" fillId="0" borderId="0" xfId="0" applyNumberFormat="1"/>
  </cellXfs>
  <cellStyles count="3">
    <cellStyle name="Heading 3" xfId="2" builtinId="1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330200</xdr:colOff>
      <xdr:row>0</xdr:row>
      <xdr:rowOff>158750</xdr:rowOff>
    </xdr:from>
    <xdr:to>
      <xdr:col>0</xdr:col>
      <xdr:colOff>2235200</xdr:colOff>
      <xdr:row>3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EBFED44-B0EC-2B2E-BE21-2A8A82A58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" y="158750"/>
          <a:ext cx="1905000" cy="136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228600</xdr:rowOff>
    </xdr:from>
    <xdr:to>
      <xdr:col>0</xdr:col>
      <xdr:colOff>2380364</xdr:colOff>
      <xdr:row>3</xdr:row>
      <xdr:rowOff>234950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B5341DD-B295-8773-AA90-3F41DB222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28600"/>
          <a:ext cx="2170814" cy="154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544285</xdr:colOff>
      <xdr:row>0</xdr:row>
      <xdr:rowOff>54428</xdr:rowOff>
    </xdr:from>
    <xdr:to>
      <xdr:col>0</xdr:col>
      <xdr:colOff>2411639</xdr:colOff>
      <xdr:row>4</xdr:row>
      <xdr:rowOff>11381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2B5E2A0-D103-EA41-A47B-7C73BCE16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285" y="54428"/>
          <a:ext cx="1864179" cy="12872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528CC-F03F-4CAB-BEEF-FAC0EEC35584}">
  <dimension ref="A1:K18"/>
  <sheetViews>
    <sheetView workbookViewId="0">
      <selection activeCell="D5" sqref="D5"/>
    </sheetView>
  </sheetViews>
  <sheetFormatPr defaultRowHeight="15" x14ac:dyDescent="0.25"/>
  <cols>
    <col min="1" max="1" width="16.7109375" bestFit="1" customWidth="1"/>
    <col min="2" max="2" width="13.140625" bestFit="1" customWidth="1"/>
    <col min="3" max="3" width="25.85546875" bestFit="1" customWidth="1"/>
    <col min="5" max="5" width="11.85546875" bestFit="1" customWidth="1"/>
    <col min="7" max="7" width="17.5703125" bestFit="1" customWidth="1"/>
    <col min="8" max="8" width="13.140625" bestFit="1" customWidth="1"/>
  </cols>
  <sheetData>
    <row r="1" spans="1:11" ht="36" x14ac:dyDescent="0.55000000000000004">
      <c r="A1" s="103"/>
      <c r="B1" s="104"/>
      <c r="C1" s="105" t="s">
        <v>259</v>
      </c>
      <c r="D1" s="106"/>
      <c r="E1" s="106"/>
      <c r="F1" s="106"/>
      <c r="G1" s="107"/>
      <c r="H1" s="107"/>
      <c r="I1" s="107"/>
      <c r="J1" s="107"/>
      <c r="K1" s="107"/>
    </row>
    <row r="2" spans="1:11" ht="21" x14ac:dyDescent="0.3">
      <c r="A2" s="103"/>
      <c r="B2" s="104"/>
      <c r="C2" s="108" t="s">
        <v>260</v>
      </c>
      <c r="D2" s="106"/>
      <c r="E2" s="106"/>
      <c r="F2" s="106"/>
      <c r="G2" s="107"/>
      <c r="H2" s="107"/>
      <c r="I2" s="107"/>
      <c r="J2" s="107"/>
      <c r="K2" s="107"/>
    </row>
    <row r="3" spans="1:11" ht="18.75" x14ac:dyDescent="0.3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</row>
    <row r="4" spans="1:11" ht="18.75" x14ac:dyDescent="0.25">
      <c r="A4" s="94" t="s">
        <v>261</v>
      </c>
      <c r="B4" s="94" t="s">
        <v>262</v>
      </c>
      <c r="C4" s="94" t="s">
        <v>263</v>
      </c>
      <c r="D4" s="94" t="s">
        <v>264</v>
      </c>
      <c r="E4" s="94" t="s">
        <v>336</v>
      </c>
      <c r="F4" s="98" t="s">
        <v>265</v>
      </c>
      <c r="G4" s="98" t="s">
        <v>266</v>
      </c>
      <c r="H4" s="94"/>
      <c r="I4" s="98" t="s">
        <v>267</v>
      </c>
      <c r="J4" s="98"/>
      <c r="K4" s="98"/>
    </row>
    <row r="5" spans="1:11" ht="18.75" x14ac:dyDescent="0.3">
      <c r="A5" s="101" t="s">
        <v>1</v>
      </c>
      <c r="B5" s="99" t="s">
        <v>268</v>
      </c>
      <c r="C5" s="99" t="s">
        <v>269</v>
      </c>
      <c r="D5" s="99" t="s">
        <v>300</v>
      </c>
      <c r="E5" s="129">
        <v>44928</v>
      </c>
      <c r="F5" s="100" t="s">
        <v>270</v>
      </c>
      <c r="G5" s="100" t="s">
        <v>270</v>
      </c>
      <c r="H5" s="96" t="s">
        <v>271</v>
      </c>
      <c r="I5" s="99" t="s">
        <v>270</v>
      </c>
      <c r="J5" s="99"/>
      <c r="K5" s="100"/>
    </row>
    <row r="6" spans="1:11" ht="18.75" x14ac:dyDescent="0.3">
      <c r="A6" s="102" t="s">
        <v>1</v>
      </c>
      <c r="B6" s="95" t="s">
        <v>272</v>
      </c>
      <c r="C6" s="95" t="s">
        <v>273</v>
      </c>
      <c r="F6" s="96" t="s">
        <v>270</v>
      </c>
      <c r="G6" s="96" t="s">
        <v>270</v>
      </c>
      <c r="H6" s="96" t="s">
        <v>271</v>
      </c>
    </row>
    <row r="7" spans="1:11" ht="18.75" x14ac:dyDescent="0.3">
      <c r="A7" s="102" t="s">
        <v>274</v>
      </c>
      <c r="B7" s="95" t="s">
        <v>275</v>
      </c>
      <c r="C7" s="95" t="s">
        <v>276</v>
      </c>
      <c r="F7" s="96" t="s">
        <v>270</v>
      </c>
      <c r="G7" s="96" t="s">
        <v>270</v>
      </c>
      <c r="I7" s="96" t="s">
        <v>270</v>
      </c>
      <c r="J7" s="97"/>
    </row>
    <row r="8" spans="1:11" ht="18.75" x14ac:dyDescent="0.3">
      <c r="A8" s="102" t="s">
        <v>277</v>
      </c>
      <c r="B8" s="95" t="s">
        <v>278</v>
      </c>
      <c r="C8" s="95" t="s">
        <v>279</v>
      </c>
      <c r="F8" s="96" t="s">
        <v>270</v>
      </c>
      <c r="G8" s="96" t="s">
        <v>270</v>
      </c>
      <c r="J8" s="97"/>
    </row>
    <row r="9" spans="1:11" ht="18.75" x14ac:dyDescent="0.3">
      <c r="A9" s="102" t="s">
        <v>277</v>
      </c>
      <c r="B9" s="95" t="s">
        <v>280</v>
      </c>
      <c r="C9" s="95" t="s">
        <v>281</v>
      </c>
      <c r="F9" s="96" t="s">
        <v>270</v>
      </c>
      <c r="I9" s="96" t="s">
        <v>270</v>
      </c>
      <c r="J9" s="97"/>
    </row>
    <row r="10" spans="1:11" ht="18.75" x14ac:dyDescent="0.25">
      <c r="A10" s="101" t="s">
        <v>1</v>
      </c>
      <c r="B10" s="99" t="s">
        <v>268</v>
      </c>
      <c r="C10" s="99" t="s">
        <v>269</v>
      </c>
      <c r="D10" s="99"/>
      <c r="E10" s="99"/>
      <c r="F10" s="100" t="s">
        <v>270</v>
      </c>
      <c r="G10" s="100"/>
      <c r="H10" s="99"/>
      <c r="I10" s="99" t="s">
        <v>270</v>
      </c>
      <c r="J10" s="99"/>
      <c r="K10" s="100"/>
    </row>
    <row r="11" spans="1:11" ht="18.75" x14ac:dyDescent="0.3">
      <c r="A11" s="102" t="s">
        <v>274</v>
      </c>
      <c r="B11" s="95" t="s">
        <v>282</v>
      </c>
      <c r="C11" s="95" t="s">
        <v>283</v>
      </c>
      <c r="F11" s="96" t="s">
        <v>270</v>
      </c>
    </row>
    <row r="12" spans="1:11" ht="18.75" x14ac:dyDescent="0.3">
      <c r="A12" s="102" t="s">
        <v>284</v>
      </c>
      <c r="B12" s="95" t="s">
        <v>285</v>
      </c>
      <c r="C12" s="95" t="s">
        <v>286</v>
      </c>
      <c r="F12" s="96" t="s">
        <v>270</v>
      </c>
    </row>
    <row r="13" spans="1:11" ht="18.75" x14ac:dyDescent="0.3">
      <c r="A13" s="102" t="s">
        <v>277</v>
      </c>
      <c r="B13" s="95" t="s">
        <v>287</v>
      </c>
      <c r="C13" s="95" t="s">
        <v>288</v>
      </c>
      <c r="F13" s="96" t="s">
        <v>270</v>
      </c>
      <c r="I13" s="96" t="s">
        <v>270</v>
      </c>
    </row>
    <row r="14" spans="1:11" ht="18.75" x14ac:dyDescent="0.3">
      <c r="A14" s="102" t="s">
        <v>289</v>
      </c>
      <c r="B14" s="95" t="s">
        <v>290</v>
      </c>
      <c r="C14" s="95" t="s">
        <v>291</v>
      </c>
      <c r="F14" s="96" t="s">
        <v>270</v>
      </c>
    </row>
    <row r="15" spans="1:11" ht="18.75" x14ac:dyDescent="0.3">
      <c r="A15" s="102" t="s">
        <v>289</v>
      </c>
      <c r="B15" s="95" t="s">
        <v>292</v>
      </c>
      <c r="C15" s="95" t="s">
        <v>293</v>
      </c>
      <c r="F15" s="96" t="s">
        <v>270</v>
      </c>
    </row>
    <row r="16" spans="1:11" ht="18.75" x14ac:dyDescent="0.3">
      <c r="A16" s="102" t="s">
        <v>1</v>
      </c>
      <c r="B16" s="95" t="s">
        <v>294</v>
      </c>
      <c r="C16" s="95" t="s">
        <v>295</v>
      </c>
      <c r="F16" s="96" t="s">
        <v>270</v>
      </c>
    </row>
    <row r="17" spans="1:6" ht="18.75" x14ac:dyDescent="0.3">
      <c r="A17" s="102" t="s">
        <v>274</v>
      </c>
      <c r="B17" s="95" t="s">
        <v>296</v>
      </c>
      <c r="C17" s="95" t="s">
        <v>297</v>
      </c>
      <c r="F17" s="96" t="s">
        <v>270</v>
      </c>
    </row>
    <row r="18" spans="1:6" ht="18.75" x14ac:dyDescent="0.3">
      <c r="A18" s="102" t="s">
        <v>274</v>
      </c>
      <c r="B18" s="95" t="s">
        <v>298</v>
      </c>
      <c r="C18" s="95" t="s">
        <v>299</v>
      </c>
      <c r="F18" s="96" t="s">
        <v>270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95AB9-A878-4BB2-996A-7411589A9C19}">
  <dimension ref="A1:O22"/>
  <sheetViews>
    <sheetView zoomScaleNormal="100" workbookViewId="0">
      <selection activeCell="B20" sqref="B20"/>
    </sheetView>
  </sheetViews>
  <sheetFormatPr defaultRowHeight="15" x14ac:dyDescent="0.25"/>
  <cols>
    <col min="1" max="1" width="36.85546875" bestFit="1" customWidth="1"/>
    <col min="2" max="2" width="13.7109375" bestFit="1" customWidth="1"/>
    <col min="3" max="3" width="14.5703125" bestFit="1" customWidth="1"/>
    <col min="4" max="4" width="14.7109375" bestFit="1" customWidth="1"/>
    <col min="5" max="6" width="12.5703125" bestFit="1" customWidth="1"/>
    <col min="7" max="7" width="14.5703125" bestFit="1" customWidth="1"/>
    <col min="13" max="13" width="21.140625" bestFit="1" customWidth="1"/>
    <col min="14" max="14" width="21.85546875" bestFit="1" customWidth="1"/>
    <col min="15" max="15" width="16.140625" bestFit="1" customWidth="1"/>
  </cols>
  <sheetData>
    <row r="1" spans="1:15" ht="47.45" customHeight="1" x14ac:dyDescent="0.25">
      <c r="A1" s="126"/>
      <c r="B1" s="127" t="s">
        <v>52</v>
      </c>
      <c r="C1" s="127"/>
      <c r="D1" s="127"/>
      <c r="E1" s="127"/>
      <c r="F1" s="126"/>
      <c r="G1" s="124"/>
      <c r="M1" s="125" t="s">
        <v>70</v>
      </c>
      <c r="N1" s="125"/>
      <c r="O1" s="125"/>
    </row>
    <row r="2" spans="1:15" ht="18.600000000000001" customHeight="1" x14ac:dyDescent="0.25">
      <c r="A2" s="126"/>
      <c r="B2" s="128" t="s">
        <v>14</v>
      </c>
      <c r="C2" s="128"/>
      <c r="D2" s="128"/>
      <c r="E2" s="128"/>
      <c r="F2" s="126"/>
      <c r="G2" s="124"/>
      <c r="M2" s="55" t="s">
        <v>71</v>
      </c>
      <c r="N2" s="56" t="s">
        <v>72</v>
      </c>
      <c r="O2" s="56" t="s">
        <v>73</v>
      </c>
    </row>
    <row r="3" spans="1:15" ht="18.600000000000001" customHeight="1" x14ac:dyDescent="0.25">
      <c r="A3" s="126"/>
      <c r="B3" s="128" t="s">
        <v>15</v>
      </c>
      <c r="C3" s="128"/>
      <c r="D3" s="128"/>
      <c r="E3" s="128"/>
      <c r="F3" s="126"/>
      <c r="G3" s="124"/>
      <c r="M3" s="57" t="s">
        <v>74</v>
      </c>
      <c r="N3" s="58" t="s">
        <v>75</v>
      </c>
      <c r="O3" s="58">
        <v>1004</v>
      </c>
    </row>
    <row r="4" spans="1:15" ht="18.600000000000001" customHeight="1" x14ac:dyDescent="0.25">
      <c r="A4" s="126"/>
      <c r="B4" s="128" t="s">
        <v>16</v>
      </c>
      <c r="C4" s="128"/>
      <c r="D4" s="128"/>
      <c r="E4" s="128"/>
      <c r="F4" s="126"/>
      <c r="G4" s="124"/>
      <c r="M4" s="59" t="s">
        <v>76</v>
      </c>
      <c r="N4" s="60" t="s">
        <v>77</v>
      </c>
      <c r="O4" s="60">
        <v>938</v>
      </c>
    </row>
    <row r="5" spans="1:15" ht="21" x14ac:dyDescent="0.25">
      <c r="A5" s="27" t="s">
        <v>18</v>
      </c>
      <c r="B5" s="28" t="s">
        <v>19</v>
      </c>
      <c r="C5" s="28" t="s">
        <v>32</v>
      </c>
      <c r="D5" s="28" t="s">
        <v>21</v>
      </c>
      <c r="E5" s="28" t="s">
        <v>53</v>
      </c>
      <c r="F5" s="28" t="s">
        <v>54</v>
      </c>
      <c r="G5" s="28" t="s">
        <v>55</v>
      </c>
      <c r="M5" s="59" t="s">
        <v>78</v>
      </c>
      <c r="N5" s="60" t="s">
        <v>79</v>
      </c>
      <c r="O5" s="60">
        <v>745</v>
      </c>
    </row>
    <row r="6" spans="1:15" ht="21" x14ac:dyDescent="0.35">
      <c r="A6" s="42" t="s">
        <v>56</v>
      </c>
      <c r="B6" s="43">
        <v>3</v>
      </c>
      <c r="C6" s="44">
        <v>17.440000000000001</v>
      </c>
      <c r="D6" s="44">
        <f t="shared" ref="D6:D14" si="0">C6*B6</f>
        <v>52.320000000000007</v>
      </c>
      <c r="E6" s="45">
        <v>44846</v>
      </c>
      <c r="F6" s="45">
        <v>44849</v>
      </c>
      <c r="G6" s="43"/>
      <c r="M6" s="59" t="s">
        <v>80</v>
      </c>
      <c r="N6" s="60" t="s">
        <v>81</v>
      </c>
      <c r="O6" s="60">
        <v>729</v>
      </c>
    </row>
    <row r="7" spans="1:15" ht="21" x14ac:dyDescent="0.35">
      <c r="A7" s="46" t="s">
        <v>57</v>
      </c>
      <c r="B7" s="43">
        <v>5</v>
      </c>
      <c r="C7" s="44">
        <v>20.14</v>
      </c>
      <c r="D7" s="44">
        <f t="shared" si="0"/>
        <v>100.7</v>
      </c>
      <c r="E7" s="45">
        <v>44846</v>
      </c>
      <c r="F7" s="45">
        <v>44851</v>
      </c>
      <c r="G7" s="43"/>
      <c r="M7" s="59" t="s">
        <v>82</v>
      </c>
      <c r="N7" s="60" t="s">
        <v>83</v>
      </c>
      <c r="O7" s="60">
        <v>862</v>
      </c>
    </row>
    <row r="8" spans="1:15" ht="21" x14ac:dyDescent="0.35">
      <c r="A8" s="42" t="s">
        <v>58</v>
      </c>
      <c r="B8" s="43">
        <v>5</v>
      </c>
      <c r="C8" s="44">
        <v>14.05</v>
      </c>
      <c r="D8" s="44">
        <f t="shared" si="0"/>
        <v>70.25</v>
      </c>
      <c r="E8" s="45">
        <v>44846</v>
      </c>
      <c r="F8" s="45">
        <v>44848</v>
      </c>
      <c r="G8" s="43"/>
      <c r="M8" s="59" t="s">
        <v>84</v>
      </c>
      <c r="N8" s="60" t="s">
        <v>85</v>
      </c>
      <c r="O8" s="60">
        <v>890</v>
      </c>
    </row>
    <row r="9" spans="1:15" ht="21" x14ac:dyDescent="0.35">
      <c r="A9" s="42" t="s">
        <v>59</v>
      </c>
      <c r="B9" s="43">
        <v>5</v>
      </c>
      <c r="C9" s="44">
        <v>18.690000000000001</v>
      </c>
      <c r="D9" s="44">
        <f t="shared" si="0"/>
        <v>93.45</v>
      </c>
      <c r="E9" s="45">
        <v>44846</v>
      </c>
      <c r="F9" s="45">
        <v>44849</v>
      </c>
      <c r="G9" s="43"/>
      <c r="M9" s="59" t="s">
        <v>86</v>
      </c>
      <c r="N9" s="60" t="s">
        <v>87</v>
      </c>
      <c r="O9" s="60">
        <v>775</v>
      </c>
    </row>
    <row r="10" spans="1:15" ht="21" x14ac:dyDescent="0.35">
      <c r="A10" s="42" t="s">
        <v>60</v>
      </c>
      <c r="B10" s="43">
        <v>5</v>
      </c>
      <c r="C10" s="44">
        <v>10.99</v>
      </c>
      <c r="D10" s="44">
        <f t="shared" si="0"/>
        <v>54.95</v>
      </c>
      <c r="E10" s="45">
        <v>44846</v>
      </c>
      <c r="F10" s="45">
        <v>44849</v>
      </c>
      <c r="G10" s="43"/>
      <c r="M10" s="61"/>
      <c r="N10" s="62" t="s">
        <v>88</v>
      </c>
      <c r="O10" s="62"/>
    </row>
    <row r="11" spans="1:15" ht="21" x14ac:dyDescent="0.35">
      <c r="A11" s="42" t="s">
        <v>61</v>
      </c>
      <c r="B11" s="43">
        <v>5</v>
      </c>
      <c r="C11" s="44">
        <v>11.99</v>
      </c>
      <c r="D11" s="44">
        <f t="shared" si="0"/>
        <v>59.95</v>
      </c>
      <c r="E11" s="45">
        <v>44850</v>
      </c>
      <c r="F11" s="45">
        <v>44854</v>
      </c>
      <c r="G11" s="43"/>
    </row>
    <row r="12" spans="1:15" ht="21" x14ac:dyDescent="0.35">
      <c r="A12" s="42" t="s">
        <v>62</v>
      </c>
      <c r="B12" s="43">
        <v>3</v>
      </c>
      <c r="C12" s="44">
        <v>19.489999999999998</v>
      </c>
      <c r="D12" s="44">
        <f t="shared" si="0"/>
        <v>58.47</v>
      </c>
      <c r="E12" s="45">
        <v>44850</v>
      </c>
      <c r="F12" s="45">
        <v>44853</v>
      </c>
      <c r="G12" s="43"/>
    </row>
    <row r="13" spans="1:15" ht="21" x14ac:dyDescent="0.35">
      <c r="A13" s="42" t="s">
        <v>63</v>
      </c>
      <c r="B13" s="43">
        <v>8</v>
      </c>
      <c r="C13" s="44">
        <v>7.35</v>
      </c>
      <c r="D13" s="44">
        <f t="shared" si="0"/>
        <v>58.8</v>
      </c>
      <c r="E13" s="45">
        <v>44850</v>
      </c>
      <c r="F13" s="45">
        <v>44854</v>
      </c>
      <c r="G13" s="43"/>
    </row>
    <row r="14" spans="1:15" ht="21" x14ac:dyDescent="0.35">
      <c r="A14" s="42" t="s">
        <v>64</v>
      </c>
      <c r="B14" s="43">
        <v>12</v>
      </c>
      <c r="C14" s="44">
        <v>8.4700000000000006</v>
      </c>
      <c r="D14" s="44">
        <f t="shared" si="0"/>
        <v>101.64000000000001</v>
      </c>
      <c r="E14" s="45">
        <v>44853</v>
      </c>
      <c r="F14" s="45">
        <v>44857</v>
      </c>
      <c r="G14" s="43"/>
    </row>
    <row r="15" spans="1:15" ht="21" x14ac:dyDescent="0.35">
      <c r="A15" s="42" t="s">
        <v>65</v>
      </c>
      <c r="B15" s="43">
        <v>4</v>
      </c>
      <c r="C15" s="44">
        <v>28.69</v>
      </c>
      <c r="D15" s="44">
        <f>C15*B15</f>
        <v>114.76</v>
      </c>
      <c r="E15" s="45">
        <v>44853</v>
      </c>
      <c r="F15" s="45">
        <v>44858</v>
      </c>
      <c r="G15" s="43"/>
    </row>
    <row r="16" spans="1:15" ht="21" x14ac:dyDescent="0.25">
      <c r="A16" s="13"/>
      <c r="B16" s="14"/>
      <c r="C16" s="14" t="s">
        <v>26</v>
      </c>
      <c r="D16" s="32"/>
      <c r="E16" s="47"/>
      <c r="F16" s="47"/>
      <c r="G16" s="47"/>
    </row>
    <row r="17" spans="1:7" x14ac:dyDescent="0.25">
      <c r="A17" s="48"/>
      <c r="B17" s="48"/>
      <c r="C17" s="48"/>
      <c r="D17" s="48"/>
      <c r="E17" s="48"/>
      <c r="F17" s="48"/>
      <c r="G17" s="48"/>
    </row>
    <row r="18" spans="1:7" ht="15.75" thickBot="1" x14ac:dyDescent="0.3">
      <c r="A18" s="48"/>
      <c r="B18" s="48"/>
      <c r="C18" s="48"/>
      <c r="D18" s="48"/>
      <c r="E18" s="48"/>
      <c r="F18" s="48"/>
      <c r="G18" s="48"/>
    </row>
    <row r="19" spans="1:7" ht="21" x14ac:dyDescent="0.25">
      <c r="A19" s="49" t="s">
        <v>66</v>
      </c>
      <c r="B19" s="50"/>
      <c r="C19" s="48"/>
      <c r="D19" s="48"/>
      <c r="E19" s="48"/>
      <c r="F19" s="48"/>
      <c r="G19" s="48"/>
    </row>
    <row r="20" spans="1:7" ht="21" x14ac:dyDescent="0.35">
      <c r="A20" s="51" t="s">
        <v>67</v>
      </c>
      <c r="B20" s="52"/>
      <c r="C20" s="48"/>
      <c r="D20" s="48"/>
      <c r="E20" s="48"/>
      <c r="F20" s="48"/>
      <c r="G20" s="48"/>
    </row>
    <row r="21" spans="1:7" ht="21" x14ac:dyDescent="0.35">
      <c r="A21" s="51" t="s">
        <v>68</v>
      </c>
      <c r="B21" s="52"/>
      <c r="C21" s="48"/>
      <c r="D21" s="48"/>
      <c r="E21" s="48"/>
      <c r="F21" s="48"/>
      <c r="G21" s="48"/>
    </row>
    <row r="22" spans="1:7" ht="21.75" thickBot="1" x14ac:dyDescent="0.4">
      <c r="A22" s="53" t="s">
        <v>69</v>
      </c>
      <c r="B22" s="54"/>
      <c r="C22" s="48"/>
      <c r="D22" s="48"/>
      <c r="E22" s="48"/>
      <c r="F22" s="48"/>
      <c r="G22" s="48"/>
    </row>
  </sheetData>
  <mergeCells count="8">
    <mergeCell ref="G1:G4"/>
    <mergeCell ref="M1:O1"/>
    <mergeCell ref="A1:A4"/>
    <mergeCell ref="B1:E1"/>
    <mergeCell ref="B2:E2"/>
    <mergeCell ref="B3:E3"/>
    <mergeCell ref="B4:E4"/>
    <mergeCell ref="F1:F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464EE-486D-46E7-B43C-974C120D569C}">
  <dimension ref="A1:F30"/>
  <sheetViews>
    <sheetView workbookViewId="0"/>
  </sheetViews>
  <sheetFormatPr defaultRowHeight="15" x14ac:dyDescent="0.25"/>
  <cols>
    <col min="1" max="1" width="8.85546875" bestFit="1" customWidth="1"/>
    <col min="2" max="2" width="9.85546875" bestFit="1" customWidth="1"/>
    <col min="3" max="3" width="29" bestFit="1" customWidth="1"/>
    <col min="4" max="4" width="16.85546875" bestFit="1" customWidth="1"/>
    <col min="5" max="5" width="15.28515625" bestFit="1" customWidth="1"/>
    <col min="6" max="6" width="19.5703125" bestFit="1" customWidth="1"/>
  </cols>
  <sheetData>
    <row r="1" spans="1:6" ht="15.75" thickBot="1" x14ac:dyDescent="0.3">
      <c r="A1" s="81" t="s">
        <v>207</v>
      </c>
      <c r="B1" s="81" t="s">
        <v>208</v>
      </c>
      <c r="C1" s="81" t="s">
        <v>209</v>
      </c>
      <c r="D1" s="82" t="s">
        <v>210</v>
      </c>
      <c r="E1" s="82" t="s">
        <v>211</v>
      </c>
      <c r="F1" s="81" t="s">
        <v>212</v>
      </c>
    </row>
    <row r="2" spans="1:6" x14ac:dyDescent="0.25">
      <c r="A2" s="83">
        <v>3000</v>
      </c>
      <c r="B2" s="77" t="s">
        <v>213</v>
      </c>
      <c r="C2" s="86" t="s">
        <v>214</v>
      </c>
      <c r="D2" s="91">
        <v>42136</v>
      </c>
      <c r="E2" s="88">
        <v>42139</v>
      </c>
      <c r="F2" s="77" t="s">
        <v>215</v>
      </c>
    </row>
    <row r="3" spans="1:6" x14ac:dyDescent="0.25">
      <c r="A3" s="84">
        <v>3005</v>
      </c>
      <c r="B3" s="78" t="s">
        <v>213</v>
      </c>
      <c r="C3" s="86" t="s">
        <v>216</v>
      </c>
      <c r="D3" s="92">
        <v>42212</v>
      </c>
      <c r="E3" s="89">
        <v>42222</v>
      </c>
      <c r="F3" s="78" t="s">
        <v>217</v>
      </c>
    </row>
    <row r="4" spans="1:6" x14ac:dyDescent="0.25">
      <c r="A4" s="84">
        <v>1021</v>
      </c>
      <c r="B4" s="78" t="s">
        <v>218</v>
      </c>
      <c r="C4" s="86" t="s">
        <v>219</v>
      </c>
      <c r="D4" s="92">
        <v>42262</v>
      </c>
      <c r="E4" s="89">
        <v>42278</v>
      </c>
      <c r="F4" s="78" t="s">
        <v>220</v>
      </c>
    </row>
    <row r="5" spans="1:6" x14ac:dyDescent="0.25">
      <c r="A5" s="84">
        <v>1022</v>
      </c>
      <c r="B5" s="78" t="s">
        <v>218</v>
      </c>
      <c r="C5" s="86" t="s">
        <v>219</v>
      </c>
      <c r="D5" s="92">
        <v>42230</v>
      </c>
      <c r="E5" s="89">
        <v>42232</v>
      </c>
      <c r="F5" s="78" t="s">
        <v>221</v>
      </c>
    </row>
    <row r="6" spans="1:6" x14ac:dyDescent="0.25">
      <c r="A6" s="84">
        <v>1023</v>
      </c>
      <c r="B6" s="78" t="s">
        <v>218</v>
      </c>
      <c r="C6" s="86" t="s">
        <v>219</v>
      </c>
      <c r="D6" s="92">
        <v>42224</v>
      </c>
      <c r="E6" s="89">
        <v>42231</v>
      </c>
      <c r="F6" s="78" t="s">
        <v>222</v>
      </c>
    </row>
    <row r="7" spans="1:6" x14ac:dyDescent="0.25">
      <c r="A7" s="84">
        <v>3070</v>
      </c>
      <c r="B7" s="78" t="s">
        <v>213</v>
      </c>
      <c r="C7" s="86" t="s">
        <v>223</v>
      </c>
      <c r="D7" s="92">
        <v>42283</v>
      </c>
      <c r="E7" s="89"/>
      <c r="F7" s="78" t="s">
        <v>224</v>
      </c>
    </row>
    <row r="8" spans="1:6" x14ac:dyDescent="0.25">
      <c r="A8" s="84">
        <v>1025</v>
      </c>
      <c r="B8" s="78" t="s">
        <v>218</v>
      </c>
      <c r="C8" s="86" t="s">
        <v>225</v>
      </c>
      <c r="D8" s="92">
        <v>42273</v>
      </c>
      <c r="E8" s="89">
        <v>42281</v>
      </c>
      <c r="F8" s="78" t="s">
        <v>224</v>
      </c>
    </row>
    <row r="9" spans="1:6" x14ac:dyDescent="0.25">
      <c r="A9" s="84">
        <v>1031</v>
      </c>
      <c r="B9" s="78" t="s">
        <v>218</v>
      </c>
      <c r="C9" s="86" t="s">
        <v>226</v>
      </c>
      <c r="D9" s="92">
        <v>42281</v>
      </c>
      <c r="E9" s="89"/>
      <c r="F9" s="78" t="s">
        <v>227</v>
      </c>
    </row>
    <row r="10" spans="1:6" x14ac:dyDescent="0.25">
      <c r="A10" s="84">
        <v>1032</v>
      </c>
      <c r="B10" s="78" t="s">
        <v>218</v>
      </c>
      <c r="C10" s="86" t="s">
        <v>226</v>
      </c>
      <c r="D10" s="92">
        <v>42266</v>
      </c>
      <c r="E10" s="89"/>
      <c r="F10" s="78" t="s">
        <v>228</v>
      </c>
    </row>
    <row r="11" spans="1:6" x14ac:dyDescent="0.25">
      <c r="A11" s="84">
        <v>1033</v>
      </c>
      <c r="B11" s="78" t="s">
        <v>218</v>
      </c>
      <c r="C11" s="86" t="s">
        <v>226</v>
      </c>
      <c r="D11" s="92">
        <v>42271</v>
      </c>
      <c r="E11" s="89">
        <v>42273</v>
      </c>
      <c r="F11" s="78" t="s">
        <v>229</v>
      </c>
    </row>
    <row r="12" spans="1:6" x14ac:dyDescent="0.25">
      <c r="A12" s="84">
        <v>1034</v>
      </c>
      <c r="B12" s="78" t="s">
        <v>218</v>
      </c>
      <c r="C12" s="86" t="s">
        <v>226</v>
      </c>
      <c r="D12" s="92">
        <v>42241</v>
      </c>
      <c r="E12" s="89">
        <v>42243</v>
      </c>
      <c r="F12" s="78" t="s">
        <v>230</v>
      </c>
    </row>
    <row r="13" spans="1:6" x14ac:dyDescent="0.25">
      <c r="A13" s="84">
        <v>2050</v>
      </c>
      <c r="B13" s="78" t="s">
        <v>231</v>
      </c>
      <c r="C13" s="86" t="s">
        <v>232</v>
      </c>
      <c r="D13" s="92">
        <v>42282</v>
      </c>
      <c r="E13" s="89">
        <v>42283</v>
      </c>
      <c r="F13" s="78" t="s">
        <v>233</v>
      </c>
    </row>
    <row r="14" spans="1:6" x14ac:dyDescent="0.25">
      <c r="A14" s="84">
        <v>2051</v>
      </c>
      <c r="B14" s="78" t="s">
        <v>231</v>
      </c>
      <c r="C14" s="86" t="s">
        <v>232</v>
      </c>
      <c r="D14" s="92">
        <v>42278</v>
      </c>
      <c r="E14" s="89">
        <v>42282</v>
      </c>
      <c r="F14" s="78" t="s">
        <v>220</v>
      </c>
    </row>
    <row r="15" spans="1:6" x14ac:dyDescent="0.25">
      <c r="A15" s="84">
        <v>3800</v>
      </c>
      <c r="B15" s="78" t="s">
        <v>231</v>
      </c>
      <c r="C15" s="86" t="s">
        <v>234</v>
      </c>
      <c r="D15" s="92">
        <v>42220</v>
      </c>
      <c r="E15" s="89">
        <v>42221</v>
      </c>
      <c r="F15" s="78" t="s">
        <v>221</v>
      </c>
    </row>
    <row r="16" spans="1:6" x14ac:dyDescent="0.25">
      <c r="A16" s="84">
        <v>3900</v>
      </c>
      <c r="B16" s="78" t="s">
        <v>231</v>
      </c>
      <c r="C16" s="86" t="s">
        <v>235</v>
      </c>
      <c r="D16" s="92">
        <v>42168</v>
      </c>
      <c r="E16" s="89">
        <v>42175</v>
      </c>
      <c r="F16" s="78" t="s">
        <v>236</v>
      </c>
    </row>
    <row r="17" spans="1:6" x14ac:dyDescent="0.25">
      <c r="A17" s="84">
        <v>4800</v>
      </c>
      <c r="B17" s="78" t="s">
        <v>231</v>
      </c>
      <c r="C17" s="86" t="s">
        <v>237</v>
      </c>
      <c r="D17" s="92">
        <v>42212</v>
      </c>
      <c r="E17" s="89">
        <v>42222</v>
      </c>
      <c r="F17" s="78" t="s">
        <v>217</v>
      </c>
    </row>
    <row r="18" spans="1:6" x14ac:dyDescent="0.25">
      <c r="A18" s="84">
        <v>4900</v>
      </c>
      <c r="B18" s="78" t="s">
        <v>231</v>
      </c>
      <c r="C18" s="86" t="s">
        <v>238</v>
      </c>
      <c r="D18" s="92">
        <v>42281</v>
      </c>
      <c r="E18" s="89"/>
      <c r="F18" s="78" t="s">
        <v>230</v>
      </c>
    </row>
    <row r="19" spans="1:6" x14ac:dyDescent="0.25">
      <c r="A19" s="84">
        <v>4905</v>
      </c>
      <c r="B19" s="78" t="s">
        <v>231</v>
      </c>
      <c r="C19" s="86" t="s">
        <v>239</v>
      </c>
      <c r="D19" s="92">
        <v>42281</v>
      </c>
      <c r="E19" s="89"/>
      <c r="F19" s="78" t="s">
        <v>227</v>
      </c>
    </row>
    <row r="20" spans="1:6" x14ac:dyDescent="0.25">
      <c r="A20" s="84">
        <v>6100</v>
      </c>
      <c r="B20" s="78" t="s">
        <v>240</v>
      </c>
      <c r="C20" s="86" t="s">
        <v>241</v>
      </c>
      <c r="D20" s="92">
        <v>42275</v>
      </c>
      <c r="E20" s="89">
        <v>42278</v>
      </c>
      <c r="F20" s="78" t="s">
        <v>242</v>
      </c>
    </row>
    <row r="21" spans="1:6" x14ac:dyDescent="0.25">
      <c r="A21" s="84">
        <v>6101</v>
      </c>
      <c r="B21" s="78" t="s">
        <v>240</v>
      </c>
      <c r="C21" s="86" t="s">
        <v>241</v>
      </c>
      <c r="D21" s="92">
        <v>42273</v>
      </c>
      <c r="E21" s="89">
        <v>42274</v>
      </c>
      <c r="F21" s="78" t="s">
        <v>243</v>
      </c>
    </row>
    <row r="22" spans="1:6" x14ac:dyDescent="0.25">
      <c r="A22" s="84">
        <v>6102</v>
      </c>
      <c r="B22" s="78" t="s">
        <v>240</v>
      </c>
      <c r="C22" s="86" t="s">
        <v>241</v>
      </c>
      <c r="D22" s="92">
        <v>42238</v>
      </c>
      <c r="E22" s="89">
        <v>42239</v>
      </c>
      <c r="F22" s="78" t="s">
        <v>244</v>
      </c>
    </row>
    <row r="23" spans="1:6" x14ac:dyDescent="0.25">
      <c r="A23" s="84">
        <v>6200</v>
      </c>
      <c r="B23" s="78" t="s">
        <v>240</v>
      </c>
      <c r="C23" s="86" t="s">
        <v>245</v>
      </c>
      <c r="D23" s="92">
        <v>42248</v>
      </c>
      <c r="E23" s="89">
        <v>42251</v>
      </c>
      <c r="F23" s="78" t="s">
        <v>246</v>
      </c>
    </row>
    <row r="24" spans="1:6" x14ac:dyDescent="0.25">
      <c r="A24" s="84">
        <v>6301</v>
      </c>
      <c r="B24" s="78" t="s">
        <v>240</v>
      </c>
      <c r="C24" s="86" t="s">
        <v>247</v>
      </c>
      <c r="D24" s="92">
        <v>42257</v>
      </c>
      <c r="E24" s="89"/>
      <c r="F24" s="78" t="s">
        <v>248</v>
      </c>
    </row>
    <row r="25" spans="1:6" x14ac:dyDescent="0.25">
      <c r="A25" s="84">
        <v>6302</v>
      </c>
      <c r="B25" s="78" t="s">
        <v>240</v>
      </c>
      <c r="C25" s="86" t="s">
        <v>247</v>
      </c>
      <c r="D25" s="92">
        <v>42255</v>
      </c>
      <c r="E25" s="89">
        <v>42262</v>
      </c>
      <c r="F25" s="78" t="s">
        <v>249</v>
      </c>
    </row>
    <row r="26" spans="1:6" x14ac:dyDescent="0.25">
      <c r="A26" s="84">
        <v>1011</v>
      </c>
      <c r="B26" s="78" t="s">
        <v>250</v>
      </c>
      <c r="C26" s="86" t="s">
        <v>251</v>
      </c>
      <c r="D26" s="92">
        <v>42281</v>
      </c>
      <c r="E26" s="89"/>
      <c r="F26" s="78" t="s">
        <v>230</v>
      </c>
    </row>
    <row r="27" spans="1:6" x14ac:dyDescent="0.25">
      <c r="A27" s="85">
        <v>1012</v>
      </c>
      <c r="B27" s="79" t="s">
        <v>250</v>
      </c>
      <c r="C27" s="87" t="s">
        <v>251</v>
      </c>
      <c r="D27" s="93">
        <v>42276</v>
      </c>
      <c r="E27" s="90"/>
      <c r="F27" s="79" t="s">
        <v>252</v>
      </c>
    </row>
    <row r="28" spans="1:6" x14ac:dyDescent="0.25">
      <c r="A28" s="85">
        <v>5020</v>
      </c>
      <c r="B28" s="80" t="s">
        <v>253</v>
      </c>
      <c r="C28" s="85" t="s">
        <v>254</v>
      </c>
      <c r="D28" s="93">
        <v>42227</v>
      </c>
      <c r="E28" s="90">
        <v>42229</v>
      </c>
      <c r="F28" s="80" t="s">
        <v>255</v>
      </c>
    </row>
    <row r="29" spans="1:6" x14ac:dyDescent="0.25">
      <c r="A29" s="85">
        <v>5022</v>
      </c>
      <c r="B29" s="79" t="s">
        <v>253</v>
      </c>
      <c r="C29" s="87" t="s">
        <v>254</v>
      </c>
      <c r="D29" s="93">
        <v>42202</v>
      </c>
      <c r="E29" s="90">
        <v>42202</v>
      </c>
      <c r="F29" s="79" t="s">
        <v>256</v>
      </c>
    </row>
    <row r="30" spans="1:6" x14ac:dyDescent="0.25">
      <c r="A30" s="85">
        <v>5023</v>
      </c>
      <c r="B30" s="79" t="s">
        <v>253</v>
      </c>
      <c r="C30" s="87" t="s">
        <v>257</v>
      </c>
      <c r="D30" s="93">
        <v>42278</v>
      </c>
      <c r="E30" s="90">
        <v>42278</v>
      </c>
      <c r="F30" s="79" t="s">
        <v>258</v>
      </c>
    </row>
  </sheetData>
  <autoFilter ref="A1:F30" xr:uid="{94A464EE-486D-46E7-B43C-974C120D569C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E280F-8DC1-4DD8-B26F-0EC47C01F215}">
  <dimension ref="A1:E14"/>
  <sheetViews>
    <sheetView workbookViewId="0">
      <selection activeCell="M13" sqref="M13"/>
    </sheetView>
  </sheetViews>
  <sheetFormatPr defaultRowHeight="15" x14ac:dyDescent="0.25"/>
  <sheetData>
    <row r="1" spans="1:5" ht="37.5" x14ac:dyDescent="0.25">
      <c r="A1" s="76" t="s">
        <v>141</v>
      </c>
      <c r="B1" s="76"/>
      <c r="C1" s="76"/>
      <c r="D1" s="76"/>
      <c r="E1" s="76"/>
    </row>
    <row r="2" spans="1:5" ht="15.75" x14ac:dyDescent="0.25">
      <c r="A2" s="71" t="s">
        <v>142</v>
      </c>
      <c r="B2" s="72" t="s">
        <v>143</v>
      </c>
      <c r="C2" s="75" t="s">
        <v>144</v>
      </c>
      <c r="D2" s="73" t="s">
        <v>145</v>
      </c>
      <c r="E2" s="74" t="s">
        <v>146</v>
      </c>
    </row>
    <row r="3" spans="1:5" ht="15.75" x14ac:dyDescent="0.25">
      <c r="A3" s="69" t="s">
        <v>147</v>
      </c>
      <c r="B3" s="69" t="s">
        <v>148</v>
      </c>
      <c r="C3" s="69" t="s">
        <v>149</v>
      </c>
      <c r="D3" s="69" t="s">
        <v>150</v>
      </c>
      <c r="E3" s="69" t="s">
        <v>151</v>
      </c>
    </row>
    <row r="4" spans="1:5" ht="15.75" x14ac:dyDescent="0.25">
      <c r="A4" s="69" t="s">
        <v>152</v>
      </c>
      <c r="B4" s="69" t="s">
        <v>153</v>
      </c>
      <c r="C4" s="69" t="s">
        <v>154</v>
      </c>
      <c r="D4" s="69" t="s">
        <v>155</v>
      </c>
      <c r="E4" s="69" t="s">
        <v>156</v>
      </c>
    </row>
    <row r="5" spans="1:5" ht="15.75" x14ac:dyDescent="0.25">
      <c r="A5" s="69" t="s">
        <v>157</v>
      </c>
      <c r="B5" s="69" t="s">
        <v>158</v>
      </c>
      <c r="C5" s="69" t="s">
        <v>159</v>
      </c>
      <c r="D5" s="69" t="s">
        <v>160</v>
      </c>
      <c r="E5" s="69" t="s">
        <v>161</v>
      </c>
    </row>
    <row r="6" spans="1:5" ht="31.5" x14ac:dyDescent="0.25">
      <c r="A6" s="69" t="s">
        <v>162</v>
      </c>
      <c r="B6" s="69" t="s">
        <v>163</v>
      </c>
      <c r="C6" s="69" t="s">
        <v>164</v>
      </c>
      <c r="D6" s="70" t="s">
        <v>165</v>
      </c>
      <c r="E6" s="69" t="s">
        <v>166</v>
      </c>
    </row>
    <row r="7" spans="1:5" ht="15.75" x14ac:dyDescent="0.25">
      <c r="A7" s="69" t="s">
        <v>167</v>
      </c>
      <c r="B7" s="69" t="s">
        <v>168</v>
      </c>
      <c r="C7" s="69" t="s">
        <v>169</v>
      </c>
      <c r="D7" s="69" t="s">
        <v>170</v>
      </c>
      <c r="E7" s="69" t="s">
        <v>171</v>
      </c>
    </row>
    <row r="8" spans="1:5" ht="15.75" x14ac:dyDescent="0.25">
      <c r="A8" s="69" t="s">
        <v>172</v>
      </c>
      <c r="B8" s="69" t="s">
        <v>173</v>
      </c>
      <c r="C8" s="69" t="s">
        <v>174</v>
      </c>
      <c r="D8" s="69" t="s">
        <v>175</v>
      </c>
      <c r="E8" s="69" t="s">
        <v>176</v>
      </c>
    </row>
    <row r="9" spans="1:5" ht="15.75" x14ac:dyDescent="0.25">
      <c r="A9" s="69" t="s">
        <v>177</v>
      </c>
      <c r="B9" s="69" t="s">
        <v>178</v>
      </c>
      <c r="C9" s="69" t="s">
        <v>179</v>
      </c>
      <c r="D9" s="69" t="s">
        <v>180</v>
      </c>
      <c r="E9" s="69" t="s">
        <v>181</v>
      </c>
    </row>
    <row r="10" spans="1:5" ht="15.75" x14ac:dyDescent="0.25">
      <c r="A10" s="69" t="s">
        <v>182</v>
      </c>
      <c r="B10" s="69" t="s">
        <v>183</v>
      </c>
      <c r="C10" s="69" t="s">
        <v>184</v>
      </c>
      <c r="D10" s="69" t="s">
        <v>185</v>
      </c>
      <c r="E10" s="69" t="s">
        <v>186</v>
      </c>
    </row>
    <row r="11" spans="1:5" ht="15.75" x14ac:dyDescent="0.25">
      <c r="A11" s="69" t="s">
        <v>187</v>
      </c>
      <c r="B11" s="69" t="s">
        <v>188</v>
      </c>
      <c r="C11" s="69" t="s">
        <v>189</v>
      </c>
      <c r="D11" s="69" t="s">
        <v>190</v>
      </c>
      <c r="E11" s="69" t="s">
        <v>191</v>
      </c>
    </row>
    <row r="12" spans="1:5" ht="15.75" x14ac:dyDescent="0.25">
      <c r="A12" s="69" t="s">
        <v>192</v>
      </c>
      <c r="B12" s="69" t="s">
        <v>193</v>
      </c>
      <c r="C12" s="69" t="s">
        <v>194</v>
      </c>
      <c r="D12" s="69" t="s">
        <v>195</v>
      </c>
      <c r="E12" s="69" t="s">
        <v>196</v>
      </c>
    </row>
    <row r="13" spans="1:5" ht="15.75" x14ac:dyDescent="0.25">
      <c r="A13" s="69" t="s">
        <v>197</v>
      </c>
      <c r="B13" s="69" t="s">
        <v>198</v>
      </c>
      <c r="C13" s="69" t="s">
        <v>199</v>
      </c>
      <c r="D13" s="69" t="s">
        <v>200</v>
      </c>
      <c r="E13" s="69" t="s">
        <v>201</v>
      </c>
    </row>
    <row r="14" spans="1:5" ht="15.75" x14ac:dyDescent="0.25">
      <c r="A14" s="69" t="s">
        <v>202</v>
      </c>
      <c r="B14" s="69" t="s">
        <v>203</v>
      </c>
      <c r="C14" s="69" t="s">
        <v>204</v>
      </c>
      <c r="D14" s="69" t="s">
        <v>205</v>
      </c>
      <c r="E14" s="69" t="s">
        <v>206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8A98E-7E29-4F48-A0CF-585D32D59542}">
  <dimension ref="A1:J17"/>
  <sheetViews>
    <sheetView workbookViewId="0">
      <selection activeCell="O7" sqref="O7"/>
    </sheetView>
  </sheetViews>
  <sheetFormatPr defaultRowHeight="15" x14ac:dyDescent="0.25"/>
  <cols>
    <col min="1" max="1" width="10.7109375" bestFit="1" customWidth="1"/>
  </cols>
  <sheetData>
    <row r="1" spans="1:10" ht="45" x14ac:dyDescent="0.25">
      <c r="A1" s="112" t="s">
        <v>89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20.25" x14ac:dyDescent="0.25">
      <c r="A2" s="63" t="s">
        <v>90</v>
      </c>
      <c r="B2" s="63" t="s">
        <v>91</v>
      </c>
      <c r="C2" s="63" t="s">
        <v>92</v>
      </c>
      <c r="D2" s="63" t="s">
        <v>93</v>
      </c>
      <c r="E2" s="63" t="s">
        <v>94</v>
      </c>
      <c r="F2" s="63" t="s">
        <v>95</v>
      </c>
      <c r="G2" s="63" t="s">
        <v>96</v>
      </c>
      <c r="H2" s="63" t="s">
        <v>97</v>
      </c>
      <c r="I2" s="63" t="s">
        <v>98</v>
      </c>
      <c r="J2" s="63" t="s">
        <v>99</v>
      </c>
    </row>
    <row r="3" spans="1:10" ht="18" x14ac:dyDescent="0.25">
      <c r="A3" s="64" t="s">
        <v>100</v>
      </c>
      <c r="B3" s="64">
        <v>70</v>
      </c>
      <c r="C3" s="64">
        <v>75</v>
      </c>
      <c r="D3" s="64">
        <v>88</v>
      </c>
      <c r="E3" s="64">
        <v>90</v>
      </c>
      <c r="F3" s="64">
        <v>72</v>
      </c>
      <c r="G3" s="64">
        <v>69</v>
      </c>
      <c r="H3" s="64">
        <v>75</v>
      </c>
      <c r="I3" s="64">
        <v>93</v>
      </c>
      <c r="J3" s="64">
        <v>85</v>
      </c>
    </row>
    <row r="4" spans="1:10" ht="18" x14ac:dyDescent="0.25">
      <c r="A4" s="64" t="s">
        <v>101</v>
      </c>
      <c r="B4" s="64">
        <v>97</v>
      </c>
      <c r="C4" s="64">
        <v>100</v>
      </c>
      <c r="D4" s="64">
        <v>92</v>
      </c>
      <c r="E4" s="64">
        <v>95</v>
      </c>
      <c r="F4" s="64">
        <v>96</v>
      </c>
      <c r="G4" s="64">
        <v>68</v>
      </c>
      <c r="H4" s="64">
        <v>95</v>
      </c>
      <c r="I4" s="64">
        <v>92</v>
      </c>
      <c r="J4" s="64">
        <v>93</v>
      </c>
    </row>
    <row r="5" spans="1:10" ht="18" x14ac:dyDescent="0.25">
      <c r="A5" s="64" t="s">
        <v>102</v>
      </c>
      <c r="B5" s="64">
        <v>95</v>
      </c>
      <c r="C5" s="64">
        <v>97</v>
      </c>
      <c r="D5" s="64">
        <v>45</v>
      </c>
      <c r="E5" s="64">
        <v>79</v>
      </c>
      <c r="F5" s="64">
        <v>83</v>
      </c>
      <c r="G5" s="64">
        <v>95</v>
      </c>
      <c r="H5" s="64">
        <v>94</v>
      </c>
      <c r="I5" s="64">
        <v>100</v>
      </c>
      <c r="J5" s="64">
        <v>92</v>
      </c>
    </row>
    <row r="6" spans="1:10" ht="18" x14ac:dyDescent="0.25">
      <c r="A6" s="64" t="s">
        <v>103</v>
      </c>
      <c r="B6" s="64">
        <v>91</v>
      </c>
      <c r="C6" s="64">
        <v>93</v>
      </c>
      <c r="D6" s="64">
        <v>89</v>
      </c>
      <c r="E6" s="64">
        <v>95</v>
      </c>
      <c r="F6" s="64">
        <v>97</v>
      </c>
      <c r="G6" s="64">
        <v>84</v>
      </c>
      <c r="H6" s="64">
        <v>85</v>
      </c>
      <c r="I6" s="64">
        <v>88</v>
      </c>
      <c r="J6" s="64">
        <v>99</v>
      </c>
    </row>
    <row r="7" spans="1:10" ht="18" x14ac:dyDescent="0.25">
      <c r="A7" s="64" t="s">
        <v>104</v>
      </c>
      <c r="B7" s="64">
        <v>86</v>
      </c>
      <c r="C7" s="64">
        <v>84</v>
      </c>
      <c r="D7" s="64">
        <v>93</v>
      </c>
      <c r="E7" s="64">
        <v>89</v>
      </c>
      <c r="F7" s="64">
        <v>94</v>
      </c>
      <c r="G7" s="64">
        <v>77</v>
      </c>
      <c r="H7" s="64">
        <v>88</v>
      </c>
      <c r="I7" s="64">
        <v>87</v>
      </c>
      <c r="J7" s="64">
        <v>86</v>
      </c>
    </row>
    <row r="8" spans="1:10" ht="18" x14ac:dyDescent="0.25">
      <c r="A8" s="64" t="s">
        <v>105</v>
      </c>
      <c r="B8" s="64">
        <v>54</v>
      </c>
      <c r="C8" s="64">
        <v>70</v>
      </c>
      <c r="D8" s="64">
        <v>87</v>
      </c>
      <c r="E8" s="64">
        <v>72</v>
      </c>
      <c r="F8" s="64">
        <v>85</v>
      </c>
      <c r="G8" s="64">
        <v>65</v>
      </c>
      <c r="H8" s="64">
        <v>74</v>
      </c>
      <c r="I8" s="64">
        <v>94</v>
      </c>
      <c r="J8" s="64">
        <v>70</v>
      </c>
    </row>
    <row r="9" spans="1:10" ht="18" x14ac:dyDescent="0.25">
      <c r="A9" s="64" t="s">
        <v>106</v>
      </c>
      <c r="B9" s="64">
        <v>77</v>
      </c>
      <c r="C9" s="64">
        <v>85</v>
      </c>
      <c r="D9" s="64">
        <v>76</v>
      </c>
      <c r="E9" s="64">
        <v>90</v>
      </c>
      <c r="F9" s="64">
        <v>68</v>
      </c>
      <c r="G9" s="64">
        <v>72</v>
      </c>
      <c r="H9" s="64">
        <v>78</v>
      </c>
      <c r="I9" s="64">
        <v>94</v>
      </c>
      <c r="J9" s="64">
        <v>87</v>
      </c>
    </row>
    <row r="10" spans="1:10" ht="18" x14ac:dyDescent="0.25">
      <c r="A10" s="64" t="s">
        <v>107</v>
      </c>
      <c r="B10" s="64">
        <v>100</v>
      </c>
      <c r="C10" s="64">
        <v>96</v>
      </c>
      <c r="D10" s="64">
        <v>93</v>
      </c>
      <c r="E10" s="64">
        <v>87</v>
      </c>
      <c r="F10" s="64">
        <v>88</v>
      </c>
      <c r="G10" s="64">
        <v>87</v>
      </c>
      <c r="H10" s="64">
        <v>92</v>
      </c>
      <c r="I10" s="64">
        <v>95</v>
      </c>
      <c r="J10" s="64">
        <v>95</v>
      </c>
    </row>
    <row r="11" spans="1:10" ht="18" x14ac:dyDescent="0.25">
      <c r="A11" s="64" t="s">
        <v>108</v>
      </c>
      <c r="B11" s="64">
        <v>90</v>
      </c>
      <c r="C11" s="64">
        <v>89</v>
      </c>
      <c r="D11" s="64">
        <v>91</v>
      </c>
      <c r="E11" s="64">
        <v>93</v>
      </c>
      <c r="F11" s="64">
        <v>94</v>
      </c>
      <c r="G11" s="64">
        <v>88</v>
      </c>
      <c r="H11" s="64">
        <v>95</v>
      </c>
      <c r="I11" s="64">
        <v>88</v>
      </c>
      <c r="J11" s="64">
        <v>95</v>
      </c>
    </row>
    <row r="12" spans="1:10" ht="18" x14ac:dyDescent="0.25">
      <c r="A12" s="64" t="s">
        <v>109</v>
      </c>
      <c r="B12" s="64">
        <v>89</v>
      </c>
      <c r="C12" s="64">
        <v>67</v>
      </c>
      <c r="D12" s="64">
        <v>84</v>
      </c>
      <c r="E12" s="64">
        <v>87</v>
      </c>
      <c r="F12" s="64">
        <v>85</v>
      </c>
      <c r="G12" s="64">
        <v>80</v>
      </c>
      <c r="H12" s="64">
        <v>90</v>
      </c>
      <c r="I12" s="64">
        <v>93</v>
      </c>
      <c r="J12" s="64">
        <v>95</v>
      </c>
    </row>
    <row r="13" spans="1:10" ht="18" x14ac:dyDescent="0.25">
      <c r="A13" s="64" t="s">
        <v>110</v>
      </c>
      <c r="B13" s="64">
        <v>75</v>
      </c>
      <c r="C13" s="64">
        <v>68</v>
      </c>
      <c r="D13" s="64">
        <v>82</v>
      </c>
      <c r="E13" s="64">
        <v>83</v>
      </c>
      <c r="F13" s="64">
        <v>85</v>
      </c>
      <c r="G13" s="64">
        <v>84</v>
      </c>
      <c r="H13" s="64">
        <v>66</v>
      </c>
      <c r="I13" s="64">
        <v>50</v>
      </c>
      <c r="J13" s="64">
        <v>68</v>
      </c>
    </row>
    <row r="14" spans="1:10" ht="18" x14ac:dyDescent="0.25">
      <c r="A14" s="64" t="s">
        <v>111</v>
      </c>
      <c r="B14" s="64">
        <v>93</v>
      </c>
      <c r="C14" s="64">
        <v>87</v>
      </c>
      <c r="D14" s="64">
        <v>86</v>
      </c>
      <c r="E14" s="64">
        <v>91</v>
      </c>
      <c r="F14" s="64">
        <v>93</v>
      </c>
      <c r="G14" s="64">
        <v>95</v>
      </c>
      <c r="H14" s="64">
        <v>82</v>
      </c>
      <c r="I14" s="64">
        <v>99</v>
      </c>
      <c r="J14" s="64">
        <v>85</v>
      </c>
    </row>
    <row r="15" spans="1:10" ht="18" x14ac:dyDescent="0.25">
      <c r="A15" s="64" t="s">
        <v>112</v>
      </c>
      <c r="B15" s="64">
        <v>90</v>
      </c>
      <c r="C15" s="64">
        <v>95</v>
      </c>
      <c r="D15" s="64">
        <v>80</v>
      </c>
      <c r="E15" s="64">
        <v>73</v>
      </c>
      <c r="F15" s="64">
        <v>76</v>
      </c>
      <c r="G15" s="64">
        <v>71</v>
      </c>
      <c r="H15" s="64">
        <v>88</v>
      </c>
      <c r="I15" s="64">
        <v>85</v>
      </c>
      <c r="J15" s="64">
        <v>77</v>
      </c>
    </row>
    <row r="16" spans="1:10" ht="18" x14ac:dyDescent="0.25">
      <c r="A16" s="64" t="s">
        <v>113</v>
      </c>
      <c r="B16" s="64">
        <v>62</v>
      </c>
      <c r="C16" s="64">
        <v>71</v>
      </c>
      <c r="D16" s="64">
        <v>76</v>
      </c>
      <c r="E16" s="64">
        <v>84</v>
      </c>
      <c r="F16" s="64">
        <v>80</v>
      </c>
      <c r="G16" s="64">
        <v>85</v>
      </c>
      <c r="H16" s="64">
        <v>87</v>
      </c>
      <c r="I16" s="64">
        <v>93</v>
      </c>
      <c r="J16" s="64">
        <v>68</v>
      </c>
    </row>
    <row r="17" spans="1:10" ht="18" x14ac:dyDescent="0.25">
      <c r="A17" s="64" t="s">
        <v>114</v>
      </c>
      <c r="B17" s="64">
        <v>100</v>
      </c>
      <c r="C17" s="64">
        <v>98</v>
      </c>
      <c r="D17" s="64">
        <v>86</v>
      </c>
      <c r="E17" s="64">
        <v>89</v>
      </c>
      <c r="F17" s="64">
        <v>93</v>
      </c>
      <c r="G17" s="64">
        <v>95</v>
      </c>
      <c r="H17" s="64">
        <v>96</v>
      </c>
      <c r="I17" s="64">
        <v>97</v>
      </c>
      <c r="J17" s="64">
        <v>92</v>
      </c>
    </row>
  </sheetData>
  <mergeCells count="1">
    <mergeCell ref="A1:J1"/>
  </mergeCells>
  <conditionalFormatting sqref="F25">
    <cfRule type="iconSet" priority="1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4307E-1A69-4D58-818C-BEC7BCF31B24}">
  <dimension ref="A1:G20"/>
  <sheetViews>
    <sheetView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18.5703125" bestFit="1" customWidth="1"/>
    <col min="2" max="2" width="10.85546875" bestFit="1" customWidth="1"/>
    <col min="3" max="3" width="9.85546875" bestFit="1" customWidth="1"/>
    <col min="4" max="4" width="10.85546875" bestFit="1" customWidth="1"/>
    <col min="5" max="5" width="9.85546875" bestFit="1" customWidth="1"/>
    <col min="6" max="6" width="11.7109375" bestFit="1" customWidth="1"/>
    <col min="7" max="7" width="10.85546875" bestFit="1" customWidth="1"/>
  </cols>
  <sheetData>
    <row r="1" spans="1:7" ht="28.5" x14ac:dyDescent="0.25">
      <c r="A1" s="113" t="s">
        <v>115</v>
      </c>
      <c r="B1" s="113"/>
      <c r="C1" s="113"/>
      <c r="D1" s="113"/>
      <c r="E1" s="113"/>
      <c r="F1" s="113"/>
      <c r="G1" s="113"/>
    </row>
    <row r="2" spans="1:7" ht="15.75" x14ac:dyDescent="0.25">
      <c r="A2" s="65" t="s">
        <v>116</v>
      </c>
      <c r="B2" s="66" t="s">
        <v>117</v>
      </c>
      <c r="C2" s="66" t="s">
        <v>118</v>
      </c>
      <c r="D2" s="66" t="s">
        <v>119</v>
      </c>
      <c r="E2" s="66" t="s">
        <v>120</v>
      </c>
      <c r="F2" s="66" t="s">
        <v>121</v>
      </c>
      <c r="G2" s="66" t="s">
        <v>122</v>
      </c>
    </row>
    <row r="3" spans="1:7" x14ac:dyDescent="0.25">
      <c r="A3" s="67" t="s">
        <v>123</v>
      </c>
      <c r="B3" s="68">
        <v>3799</v>
      </c>
      <c r="C3" s="68">
        <v>557</v>
      </c>
      <c r="D3" s="68">
        <v>3863</v>
      </c>
      <c r="E3" s="68">
        <v>1117</v>
      </c>
      <c r="F3" s="68">
        <v>8237</v>
      </c>
      <c r="G3" s="68">
        <v>8690</v>
      </c>
    </row>
    <row r="4" spans="1:7" x14ac:dyDescent="0.25">
      <c r="A4" s="48" t="s">
        <v>124</v>
      </c>
      <c r="B4" s="68">
        <v>18930</v>
      </c>
      <c r="C4" s="68">
        <v>1042</v>
      </c>
      <c r="D4" s="68">
        <v>9355</v>
      </c>
      <c r="E4" s="68">
        <v>1100</v>
      </c>
      <c r="F4" s="68">
        <v>10185</v>
      </c>
      <c r="G4" s="68">
        <v>18749</v>
      </c>
    </row>
    <row r="5" spans="1:7" x14ac:dyDescent="0.25">
      <c r="A5" s="48" t="s">
        <v>125</v>
      </c>
      <c r="B5" s="68">
        <v>5725</v>
      </c>
      <c r="C5" s="68">
        <v>3072</v>
      </c>
      <c r="D5" s="68">
        <v>6702</v>
      </c>
      <c r="E5" s="68">
        <v>2116</v>
      </c>
      <c r="F5" s="68">
        <v>13452</v>
      </c>
      <c r="G5" s="68">
        <v>8046</v>
      </c>
    </row>
    <row r="6" spans="1:7" x14ac:dyDescent="0.25">
      <c r="A6" s="48" t="s">
        <v>126</v>
      </c>
      <c r="B6" s="68">
        <v>1344</v>
      </c>
      <c r="C6" s="68">
        <v>3755</v>
      </c>
      <c r="D6" s="68">
        <v>4415</v>
      </c>
      <c r="E6" s="68">
        <v>1089</v>
      </c>
      <c r="F6" s="68">
        <v>4404</v>
      </c>
      <c r="G6" s="68">
        <v>20114</v>
      </c>
    </row>
    <row r="7" spans="1:7" x14ac:dyDescent="0.25">
      <c r="A7" s="67" t="s">
        <v>127</v>
      </c>
      <c r="B7" s="68">
        <v>8296</v>
      </c>
      <c r="C7" s="68">
        <v>3152</v>
      </c>
      <c r="D7" s="68">
        <v>11601</v>
      </c>
      <c r="E7" s="68">
        <v>1122</v>
      </c>
      <c r="F7" s="68">
        <v>3170</v>
      </c>
      <c r="G7" s="68">
        <v>10733</v>
      </c>
    </row>
    <row r="8" spans="1:7" x14ac:dyDescent="0.25">
      <c r="A8" s="48" t="s">
        <v>128</v>
      </c>
      <c r="B8" s="68">
        <v>3945</v>
      </c>
      <c r="C8" s="68">
        <v>4056</v>
      </c>
      <c r="D8" s="68">
        <v>3726</v>
      </c>
      <c r="E8" s="68">
        <v>1135</v>
      </c>
      <c r="F8" s="68">
        <v>8817</v>
      </c>
      <c r="G8" s="68">
        <v>18524</v>
      </c>
    </row>
    <row r="9" spans="1:7" x14ac:dyDescent="0.25">
      <c r="A9" s="48" t="s">
        <v>129</v>
      </c>
      <c r="B9" s="68">
        <v>8337</v>
      </c>
      <c r="C9" s="68">
        <v>4906</v>
      </c>
      <c r="D9" s="68">
        <v>9007</v>
      </c>
      <c r="E9" s="68">
        <v>2113</v>
      </c>
      <c r="F9" s="68">
        <v>13090</v>
      </c>
      <c r="G9" s="68">
        <v>13953</v>
      </c>
    </row>
    <row r="10" spans="1:7" x14ac:dyDescent="0.25">
      <c r="A10" s="48" t="s">
        <v>130</v>
      </c>
      <c r="B10" s="68">
        <v>3742</v>
      </c>
      <c r="C10" s="68">
        <v>521</v>
      </c>
      <c r="D10" s="68">
        <v>4505</v>
      </c>
      <c r="E10" s="68">
        <v>1024</v>
      </c>
      <c r="F10" s="68">
        <v>3528</v>
      </c>
      <c r="G10" s="68">
        <v>15275</v>
      </c>
    </row>
    <row r="11" spans="1:7" x14ac:dyDescent="0.25">
      <c r="A11" s="48" t="s">
        <v>131</v>
      </c>
      <c r="B11" s="68">
        <v>7605</v>
      </c>
      <c r="C11" s="68">
        <v>3428</v>
      </c>
      <c r="D11" s="68">
        <v>3973</v>
      </c>
      <c r="E11" s="68">
        <v>1716</v>
      </c>
      <c r="F11" s="68">
        <v>4839</v>
      </c>
      <c r="G11" s="68">
        <v>13085</v>
      </c>
    </row>
    <row r="12" spans="1:7" x14ac:dyDescent="0.25">
      <c r="A12" s="67" t="s">
        <v>132</v>
      </c>
      <c r="B12" s="68">
        <v>5304</v>
      </c>
      <c r="C12" s="68">
        <v>1562</v>
      </c>
      <c r="D12" s="68">
        <v>2945</v>
      </c>
      <c r="E12" s="68">
        <v>1176</v>
      </c>
      <c r="F12" s="68">
        <v>9642</v>
      </c>
      <c r="G12" s="68">
        <v>13714</v>
      </c>
    </row>
    <row r="13" spans="1:7" x14ac:dyDescent="0.25">
      <c r="A13" s="67" t="s">
        <v>133</v>
      </c>
      <c r="B13" s="68">
        <v>9333</v>
      </c>
      <c r="C13" s="68">
        <v>2779</v>
      </c>
      <c r="D13" s="68">
        <v>7549</v>
      </c>
      <c r="E13" s="68">
        <v>1101</v>
      </c>
      <c r="F13" s="68">
        <v>5850</v>
      </c>
      <c r="G13" s="68">
        <v>15065</v>
      </c>
    </row>
    <row r="14" spans="1:7" x14ac:dyDescent="0.25">
      <c r="A14" s="48" t="s">
        <v>134</v>
      </c>
      <c r="B14" s="68">
        <v>1103</v>
      </c>
      <c r="C14" s="68">
        <v>3470</v>
      </c>
      <c r="D14" s="68">
        <v>3862</v>
      </c>
      <c r="E14" s="68">
        <v>1040</v>
      </c>
      <c r="F14" s="68">
        <v>10024</v>
      </c>
      <c r="G14" s="68">
        <v>18389</v>
      </c>
    </row>
    <row r="15" spans="1:7" x14ac:dyDescent="0.25">
      <c r="A15" s="48" t="s">
        <v>135</v>
      </c>
      <c r="B15" s="68">
        <v>1333</v>
      </c>
      <c r="C15" s="68">
        <v>1913</v>
      </c>
      <c r="D15" s="68">
        <v>4596</v>
      </c>
      <c r="E15" s="68">
        <v>1126</v>
      </c>
      <c r="F15" s="68">
        <v>5503</v>
      </c>
      <c r="G15" s="68">
        <v>10686</v>
      </c>
    </row>
    <row r="16" spans="1:7" x14ac:dyDescent="0.25">
      <c r="A16" s="67" t="s">
        <v>136</v>
      </c>
      <c r="B16" s="68">
        <v>12398</v>
      </c>
      <c r="C16" s="68">
        <v>2883</v>
      </c>
      <c r="D16" s="68">
        <v>2142</v>
      </c>
      <c r="E16" s="68">
        <v>2014</v>
      </c>
      <c r="F16" s="68">
        <v>13547</v>
      </c>
      <c r="G16" s="68">
        <v>21983</v>
      </c>
    </row>
    <row r="17" spans="1:7" x14ac:dyDescent="0.25">
      <c r="A17" s="48" t="s">
        <v>137</v>
      </c>
      <c r="B17" s="68">
        <v>3251</v>
      </c>
      <c r="C17" s="68">
        <v>4931</v>
      </c>
      <c r="D17" s="68">
        <v>8283</v>
      </c>
      <c r="E17" s="68">
        <v>1054</v>
      </c>
      <c r="F17" s="68">
        <v>9543</v>
      </c>
      <c r="G17" s="68">
        <v>11967</v>
      </c>
    </row>
    <row r="18" spans="1:7" x14ac:dyDescent="0.25">
      <c r="A18" s="48" t="s">
        <v>138</v>
      </c>
      <c r="B18" s="68">
        <v>4624</v>
      </c>
      <c r="C18" s="68">
        <v>4798</v>
      </c>
      <c r="D18" s="68">
        <v>8420</v>
      </c>
      <c r="E18" s="68">
        <v>1389</v>
      </c>
      <c r="F18" s="68">
        <v>10468</v>
      </c>
      <c r="G18" s="68">
        <v>12677</v>
      </c>
    </row>
    <row r="19" spans="1:7" x14ac:dyDescent="0.25">
      <c r="A19" s="48" t="s">
        <v>139</v>
      </c>
      <c r="B19" s="68">
        <v>2552</v>
      </c>
      <c r="C19" s="68">
        <v>4459</v>
      </c>
      <c r="D19" s="68">
        <v>2248</v>
      </c>
      <c r="E19" s="68">
        <v>1058</v>
      </c>
      <c r="F19" s="68">
        <v>6267</v>
      </c>
      <c r="G19" s="68">
        <v>14982</v>
      </c>
    </row>
    <row r="20" spans="1:7" x14ac:dyDescent="0.25">
      <c r="A20" s="48" t="s">
        <v>140</v>
      </c>
      <c r="B20" s="68">
        <v>4281</v>
      </c>
      <c r="C20" s="68">
        <v>4172</v>
      </c>
      <c r="D20" s="68">
        <v>11074</v>
      </c>
      <c r="E20" s="68">
        <v>1282</v>
      </c>
      <c r="F20" s="68">
        <v>2365</v>
      </c>
      <c r="G20" s="68">
        <v>9380</v>
      </c>
    </row>
  </sheetData>
  <mergeCells count="1">
    <mergeCell ref="A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477EB-2646-4033-BCB1-63D9AD7E9AA0}">
  <dimension ref="A1:H6"/>
  <sheetViews>
    <sheetView workbookViewId="0">
      <selection activeCell="L6" sqref="L6"/>
    </sheetView>
  </sheetViews>
  <sheetFormatPr defaultRowHeight="15" x14ac:dyDescent="0.25"/>
  <cols>
    <col min="8" max="8" width="9" bestFit="1" customWidth="1"/>
  </cols>
  <sheetData>
    <row r="1" spans="1:8" ht="15.75" x14ac:dyDescent="0.25">
      <c r="A1" s="114" t="s">
        <v>301</v>
      </c>
      <c r="B1" s="114"/>
      <c r="C1" s="114"/>
      <c r="D1" s="114"/>
      <c r="E1" s="114"/>
      <c r="F1" s="114"/>
      <c r="G1" s="114"/>
      <c r="H1" s="114"/>
    </row>
    <row r="2" spans="1:8" ht="31.5" x14ac:dyDescent="0.25">
      <c r="A2" s="110" t="s">
        <v>302</v>
      </c>
      <c r="B2" s="110" t="s">
        <v>303</v>
      </c>
      <c r="C2" s="110" t="s">
        <v>304</v>
      </c>
      <c r="D2" s="110" t="s">
        <v>305</v>
      </c>
      <c r="E2" s="110" t="s">
        <v>306</v>
      </c>
      <c r="F2" s="110" t="s">
        <v>307</v>
      </c>
      <c r="G2" s="110" t="s">
        <v>308</v>
      </c>
      <c r="H2" s="110" t="s">
        <v>309</v>
      </c>
    </row>
    <row r="3" spans="1:8" ht="63" x14ac:dyDescent="0.25">
      <c r="A3" s="111" t="s">
        <v>310</v>
      </c>
      <c r="B3" s="110" t="s">
        <v>311</v>
      </c>
      <c r="C3" s="110" t="s">
        <v>312</v>
      </c>
      <c r="D3" s="110" t="s">
        <v>313</v>
      </c>
      <c r="E3" s="110" t="s">
        <v>314</v>
      </c>
      <c r="F3" s="110" t="s">
        <v>315</v>
      </c>
      <c r="G3" s="110" t="s">
        <v>316</v>
      </c>
      <c r="H3" s="110" t="s">
        <v>317</v>
      </c>
    </row>
    <row r="4" spans="1:8" ht="63" x14ac:dyDescent="0.25">
      <c r="A4" s="111" t="s">
        <v>318</v>
      </c>
      <c r="B4" s="110" t="s">
        <v>319</v>
      </c>
      <c r="C4" s="110" t="s">
        <v>314</v>
      </c>
      <c r="D4" s="110" t="s">
        <v>320</v>
      </c>
      <c r="E4" s="110" t="s">
        <v>321</v>
      </c>
      <c r="F4" s="110" t="s">
        <v>322</v>
      </c>
      <c r="G4" s="110" t="s">
        <v>316</v>
      </c>
      <c r="H4" s="110" t="s">
        <v>323</v>
      </c>
    </row>
    <row r="5" spans="1:8" ht="78.75" x14ac:dyDescent="0.25">
      <c r="A5" s="111" t="s">
        <v>324</v>
      </c>
      <c r="B5" s="110" t="s">
        <v>325</v>
      </c>
      <c r="C5" s="110" t="s">
        <v>326</v>
      </c>
      <c r="D5" s="110" t="s">
        <v>314</v>
      </c>
      <c r="E5" s="110" t="s">
        <v>327</v>
      </c>
      <c r="F5" s="110" t="s">
        <v>328</v>
      </c>
      <c r="G5" s="110" t="s">
        <v>316</v>
      </c>
      <c r="H5" s="110" t="s">
        <v>329</v>
      </c>
    </row>
    <row r="6" spans="1:8" ht="78.75" x14ac:dyDescent="0.25">
      <c r="A6" s="111" t="s">
        <v>330</v>
      </c>
      <c r="B6" s="110" t="s">
        <v>331</v>
      </c>
      <c r="C6" s="110" t="s">
        <v>314</v>
      </c>
      <c r="D6" s="110" t="s">
        <v>332</v>
      </c>
      <c r="E6" s="110" t="s">
        <v>333</v>
      </c>
      <c r="F6" s="110" t="s">
        <v>334</v>
      </c>
      <c r="G6" s="110" t="s">
        <v>314</v>
      </c>
      <c r="H6" s="110" t="s">
        <v>335</v>
      </c>
    </row>
  </sheetData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36DDA-4E50-4971-B084-B76E6CCCFFB7}">
  <dimension ref="A1:E9"/>
  <sheetViews>
    <sheetView workbookViewId="0">
      <selection activeCell="D7" sqref="D7"/>
    </sheetView>
  </sheetViews>
  <sheetFormatPr defaultRowHeight="15" x14ac:dyDescent="0.25"/>
  <cols>
    <col min="1" max="1" width="21.7109375" bestFit="1" customWidth="1"/>
    <col min="2" max="2" width="10.5703125" bestFit="1" customWidth="1"/>
    <col min="3" max="3" width="9.7109375" bestFit="1" customWidth="1"/>
    <col min="5" max="5" width="9.7109375" bestFit="1" customWidth="1"/>
  </cols>
  <sheetData>
    <row r="1" spans="1:5" ht="15.75" x14ac:dyDescent="0.25">
      <c r="A1" s="8" t="s">
        <v>2</v>
      </c>
      <c r="B1" s="8" t="s">
        <v>3</v>
      </c>
      <c r="C1" s="8" t="s">
        <v>0</v>
      </c>
      <c r="D1" s="8" t="s">
        <v>4</v>
      </c>
      <c r="E1" s="130" t="s">
        <v>337</v>
      </c>
    </row>
    <row r="2" spans="1:5" x14ac:dyDescent="0.25">
      <c r="A2" s="7" t="s">
        <v>5</v>
      </c>
      <c r="B2" s="7">
        <v>7.25</v>
      </c>
      <c r="C2" s="7">
        <v>5</v>
      </c>
      <c r="D2" s="7">
        <f>(B2*C2)</f>
        <v>36.25</v>
      </c>
      <c r="E2" s="131">
        <v>44929</v>
      </c>
    </row>
    <row r="3" spans="1:5" x14ac:dyDescent="0.25">
      <c r="A3" s="7" t="s">
        <v>6</v>
      </c>
      <c r="B3" s="7">
        <v>5.36</v>
      </c>
      <c r="C3" s="7">
        <v>8</v>
      </c>
      <c r="D3" s="7">
        <f t="shared" ref="D3:D6" si="0">(B3*C3)</f>
        <v>42.88</v>
      </c>
      <c r="E3" s="131">
        <v>44960</v>
      </c>
    </row>
    <row r="4" spans="1:5" x14ac:dyDescent="0.25">
      <c r="A4" s="7" t="s">
        <v>7</v>
      </c>
      <c r="B4" s="7">
        <v>8.92</v>
      </c>
      <c r="C4" s="7">
        <v>6</v>
      </c>
      <c r="D4" s="7">
        <f t="shared" si="0"/>
        <v>53.519999999999996</v>
      </c>
      <c r="E4" s="131">
        <v>45029</v>
      </c>
    </row>
    <row r="5" spans="1:5" x14ac:dyDescent="0.25">
      <c r="A5" s="7" t="s">
        <v>8</v>
      </c>
      <c r="B5" s="7">
        <v>6.47</v>
      </c>
      <c r="C5" s="7">
        <v>4</v>
      </c>
      <c r="D5" s="7">
        <f t="shared" si="0"/>
        <v>25.88</v>
      </c>
      <c r="E5" s="131">
        <v>44960</v>
      </c>
    </row>
    <row r="6" spans="1:5" x14ac:dyDescent="0.25">
      <c r="A6" s="7" t="s">
        <v>9</v>
      </c>
      <c r="B6" s="7">
        <v>9.75</v>
      </c>
      <c r="C6" s="7">
        <v>2</v>
      </c>
      <c r="D6" s="7">
        <f t="shared" si="0"/>
        <v>19.5</v>
      </c>
      <c r="E6" s="131">
        <v>44867</v>
      </c>
    </row>
    <row r="7" spans="1:5" x14ac:dyDescent="0.25">
      <c r="A7" s="1" t="s">
        <v>12</v>
      </c>
      <c r="B7" s="2"/>
      <c r="C7" s="2"/>
      <c r="D7" s="9">
        <v>3.5000000000000003E-2</v>
      </c>
      <c r="E7" s="131"/>
    </row>
    <row r="8" spans="1:5" x14ac:dyDescent="0.25">
      <c r="A8" s="3" t="s">
        <v>10</v>
      </c>
      <c r="B8" s="4"/>
      <c r="C8" s="4"/>
      <c r="D8" s="10">
        <f>(D2+D3+D4+D5+D6)*D7</f>
        <v>6.2310499999999998</v>
      </c>
    </row>
    <row r="9" spans="1:5" x14ac:dyDescent="0.25">
      <c r="A9" s="5" t="s">
        <v>11</v>
      </c>
      <c r="B9" s="6"/>
      <c r="C9" s="6"/>
      <c r="D9" s="6">
        <f>SUM(D2:D6)+D8</f>
        <v>184.26104999999998</v>
      </c>
    </row>
  </sheetData>
  <dataValidations count="1">
    <dataValidation type="list" allowBlank="1" showInputMessage="1" showErrorMessage="1" sqref="F4" xr:uid="{E05B6712-D162-4487-9EEA-54A2E1FF84F5}">
      <formula1>"apple, bannana"</formula1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64040-E8A8-4DE2-90E7-FCBEA2C08518}">
  <dimension ref="A1:D15"/>
  <sheetViews>
    <sheetView topLeftCell="A5" workbookViewId="0">
      <selection activeCell="D7" sqref="D7"/>
    </sheetView>
  </sheetViews>
  <sheetFormatPr defaultRowHeight="15" x14ac:dyDescent="0.25"/>
  <cols>
    <col min="1" max="1" width="36.5703125" bestFit="1" customWidth="1"/>
    <col min="2" max="2" width="13.7109375" bestFit="1" customWidth="1"/>
    <col min="3" max="3" width="19.85546875" bestFit="1" customWidth="1"/>
    <col min="4" max="4" width="14.7109375" bestFit="1" customWidth="1"/>
  </cols>
  <sheetData>
    <row r="1" spans="1:4" ht="57" customHeight="1" x14ac:dyDescent="0.25">
      <c r="B1" s="115" t="s">
        <v>13</v>
      </c>
      <c r="C1" s="115"/>
      <c r="D1" s="115"/>
    </row>
    <row r="2" spans="1:4" ht="36.950000000000003" customHeight="1" x14ac:dyDescent="0.25">
      <c r="A2" s="11"/>
      <c r="B2" s="116" t="s">
        <v>14</v>
      </c>
      <c r="C2" s="116"/>
      <c r="D2" s="116"/>
    </row>
    <row r="3" spans="1:4" ht="18.600000000000001" customHeight="1" x14ac:dyDescent="0.25">
      <c r="A3" s="11"/>
      <c r="B3" s="116" t="s">
        <v>15</v>
      </c>
      <c r="C3" s="116"/>
      <c r="D3" s="116"/>
    </row>
    <row r="4" spans="1:4" ht="18.600000000000001" customHeight="1" x14ac:dyDescent="0.25">
      <c r="A4" s="11"/>
      <c r="B4" s="116" t="s">
        <v>16</v>
      </c>
      <c r="C4" s="116"/>
      <c r="D4" s="116"/>
    </row>
    <row r="5" spans="1:4" ht="21" x14ac:dyDescent="0.25">
      <c r="A5" s="12" t="s">
        <v>17</v>
      </c>
      <c r="B5" s="12"/>
      <c r="C5" s="12"/>
      <c r="D5" s="12"/>
    </row>
    <row r="6" spans="1:4" ht="21" x14ac:dyDescent="0.25">
      <c r="A6" s="13" t="s">
        <v>18</v>
      </c>
      <c r="B6" s="14" t="s">
        <v>19</v>
      </c>
      <c r="C6" s="14" t="s">
        <v>20</v>
      </c>
      <c r="D6" s="14" t="s">
        <v>21</v>
      </c>
    </row>
    <row r="7" spans="1:4" ht="21" x14ac:dyDescent="0.35">
      <c r="A7" s="15" t="s">
        <v>22</v>
      </c>
      <c r="B7" s="15">
        <v>15</v>
      </c>
      <c r="C7" s="17">
        <v>8.75</v>
      </c>
      <c r="D7" s="15"/>
    </row>
    <row r="8" spans="1:4" ht="21" x14ac:dyDescent="0.35">
      <c r="A8" s="15" t="s">
        <v>23</v>
      </c>
      <c r="B8" s="15">
        <v>18</v>
      </c>
      <c r="C8" s="17">
        <v>2.59</v>
      </c>
      <c r="D8" s="15"/>
    </row>
    <row r="9" spans="1:4" ht="21" x14ac:dyDescent="0.35">
      <c r="A9" s="15" t="s">
        <v>24</v>
      </c>
      <c r="B9" s="15">
        <v>9</v>
      </c>
      <c r="C9" s="17">
        <v>14.25</v>
      </c>
      <c r="D9" s="15"/>
    </row>
    <row r="10" spans="1:4" ht="21" x14ac:dyDescent="0.35">
      <c r="A10" s="15" t="s">
        <v>25</v>
      </c>
      <c r="B10" s="15">
        <v>12</v>
      </c>
      <c r="C10" s="17">
        <v>2.99</v>
      </c>
      <c r="D10" s="15"/>
    </row>
    <row r="11" spans="1:4" ht="21" x14ac:dyDescent="0.35">
      <c r="A11" s="13" t="s">
        <v>26</v>
      </c>
      <c r="B11" s="19"/>
      <c r="C11" s="19"/>
      <c r="D11" s="19"/>
    </row>
    <row r="12" spans="1:4" ht="21.75" thickBot="1" x14ac:dyDescent="0.4">
      <c r="A12" s="18"/>
      <c r="B12" s="18"/>
      <c r="C12" s="18"/>
      <c r="D12" s="18"/>
    </row>
    <row r="13" spans="1:4" ht="21" x14ac:dyDescent="0.35">
      <c r="A13" s="18"/>
      <c r="B13" s="18"/>
      <c r="C13" s="20" t="s">
        <v>27</v>
      </c>
      <c r="D13" s="21">
        <v>1200</v>
      </c>
    </row>
    <row r="14" spans="1:4" ht="21" x14ac:dyDescent="0.35">
      <c r="A14" s="18"/>
      <c r="B14" s="18"/>
      <c r="C14" s="22" t="s">
        <v>28</v>
      </c>
      <c r="D14" s="23">
        <v>1500</v>
      </c>
    </row>
    <row r="15" spans="1:4" ht="21.75" thickBot="1" x14ac:dyDescent="0.4">
      <c r="A15" s="18"/>
      <c r="B15" s="18"/>
      <c r="C15" s="24" t="s">
        <v>26</v>
      </c>
      <c r="D15" s="25"/>
    </row>
  </sheetData>
  <mergeCells count="4">
    <mergeCell ref="B1:D1"/>
    <mergeCell ref="B2:D2"/>
    <mergeCell ref="B3:D3"/>
    <mergeCell ref="B4:D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1949F-5C42-4883-B6EE-C15F88BEE3D8}">
  <dimension ref="A1:D11"/>
  <sheetViews>
    <sheetView tabSelected="1" workbookViewId="0">
      <selection activeCell="D10" sqref="D10"/>
    </sheetView>
  </sheetViews>
  <sheetFormatPr defaultRowHeight="15" x14ac:dyDescent="0.25"/>
  <cols>
    <col min="1" max="1" width="37.140625" bestFit="1" customWidth="1"/>
    <col min="2" max="2" width="14.5703125" bestFit="1" customWidth="1"/>
    <col min="3" max="3" width="13.7109375" bestFit="1" customWidth="1"/>
    <col min="4" max="4" width="27.85546875" bestFit="1" customWidth="1"/>
  </cols>
  <sheetData>
    <row r="1" spans="1:4" ht="47.45" customHeight="1" x14ac:dyDescent="0.25">
      <c r="B1" s="122" t="s">
        <v>29</v>
      </c>
      <c r="C1" s="122"/>
      <c r="D1" s="117" t="s">
        <v>30</v>
      </c>
    </row>
    <row r="2" spans="1:4" ht="43.5" customHeight="1" x14ac:dyDescent="0.25">
      <c r="A2" s="26"/>
      <c r="B2" s="123" t="s">
        <v>14</v>
      </c>
      <c r="C2" s="123"/>
      <c r="D2" s="117"/>
    </row>
    <row r="3" spans="1:4" ht="30.95" customHeight="1" x14ac:dyDescent="0.25">
      <c r="A3" s="26"/>
      <c r="B3" s="123" t="s">
        <v>15</v>
      </c>
      <c r="C3" s="123"/>
      <c r="D3" s="117"/>
    </row>
    <row r="4" spans="1:4" ht="30.95" customHeight="1" x14ac:dyDescent="0.25">
      <c r="A4" s="26"/>
      <c r="B4" s="123" t="s">
        <v>16</v>
      </c>
      <c r="C4" s="123"/>
      <c r="D4" s="117"/>
    </row>
    <row r="5" spans="1:4" ht="21" x14ac:dyDescent="0.25">
      <c r="A5" s="27" t="s">
        <v>31</v>
      </c>
      <c r="B5" s="28" t="s">
        <v>32</v>
      </c>
      <c r="C5" s="28" t="s">
        <v>19</v>
      </c>
      <c r="D5" s="28" t="s">
        <v>21</v>
      </c>
    </row>
    <row r="6" spans="1:4" ht="21" x14ac:dyDescent="0.25">
      <c r="A6" s="29" t="s">
        <v>33</v>
      </c>
      <c r="B6" s="30">
        <v>2.29</v>
      </c>
      <c r="C6" s="31">
        <v>20</v>
      </c>
      <c r="D6" s="30">
        <v>45.8</v>
      </c>
    </row>
    <row r="7" spans="1:4" ht="21" x14ac:dyDescent="0.25">
      <c r="A7" s="29" t="s">
        <v>34</v>
      </c>
      <c r="B7" s="30">
        <v>2.29</v>
      </c>
      <c r="C7" s="31">
        <v>30</v>
      </c>
      <c r="D7" s="30">
        <v>68.7</v>
      </c>
    </row>
    <row r="8" spans="1:4" ht="21" x14ac:dyDescent="0.25">
      <c r="A8" s="29" t="s">
        <v>35</v>
      </c>
      <c r="B8" s="30">
        <v>3.99</v>
      </c>
      <c r="C8" s="31">
        <v>40</v>
      </c>
      <c r="D8" s="30">
        <v>159.6</v>
      </c>
    </row>
    <row r="9" spans="1:4" ht="21" x14ac:dyDescent="0.25">
      <c r="A9" s="120" t="s">
        <v>37</v>
      </c>
      <c r="B9" s="121"/>
      <c r="C9" s="121"/>
      <c r="D9" s="31">
        <v>7.4999999999999997E-2</v>
      </c>
    </row>
    <row r="10" spans="1:4" ht="21" x14ac:dyDescent="0.25">
      <c r="A10" s="118" t="s">
        <v>36</v>
      </c>
      <c r="B10" s="118"/>
      <c r="C10" s="118"/>
      <c r="D10" s="33"/>
    </row>
    <row r="11" spans="1:4" ht="21" x14ac:dyDescent="0.25">
      <c r="A11" s="119" t="s">
        <v>26</v>
      </c>
      <c r="B11" s="119"/>
      <c r="C11" s="119"/>
      <c r="D11" s="32"/>
    </row>
  </sheetData>
  <mergeCells count="8">
    <mergeCell ref="D1:D4"/>
    <mergeCell ref="A10:C10"/>
    <mergeCell ref="A11:C11"/>
    <mergeCell ref="A9:C9"/>
    <mergeCell ref="B1:C1"/>
    <mergeCell ref="B2:C2"/>
    <mergeCell ref="B3:C3"/>
    <mergeCell ref="B4:C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63FCD-E354-444F-B6BF-F2EC9B02842F}">
  <dimension ref="A2:E14"/>
  <sheetViews>
    <sheetView workbookViewId="0">
      <selection activeCell="D8" sqref="D8"/>
    </sheetView>
  </sheetViews>
  <sheetFormatPr defaultRowHeight="15" x14ac:dyDescent="0.25"/>
  <cols>
    <col min="1" max="1" width="36.140625" bestFit="1" customWidth="1"/>
    <col min="2" max="4" width="11.42578125" customWidth="1"/>
    <col min="5" max="5" width="13" customWidth="1"/>
  </cols>
  <sheetData>
    <row r="2" spans="1:5" x14ac:dyDescent="0.25">
      <c r="A2" s="35"/>
      <c r="B2" s="35"/>
      <c r="C2" s="35"/>
      <c r="D2" s="36" t="s">
        <v>38</v>
      </c>
      <c r="E2" s="41">
        <v>7.4999999999999997E-2</v>
      </c>
    </row>
    <row r="3" spans="1:5" ht="15.75" x14ac:dyDescent="0.25">
      <c r="A3" s="34" t="s">
        <v>39</v>
      </c>
      <c r="B3" s="34" t="s">
        <v>3</v>
      </c>
      <c r="C3" s="34" t="s">
        <v>0</v>
      </c>
      <c r="D3" s="34" t="s">
        <v>40</v>
      </c>
      <c r="E3" s="34" t="s">
        <v>41</v>
      </c>
    </row>
    <row r="4" spans="1:5" x14ac:dyDescent="0.25">
      <c r="A4" s="37" t="s">
        <v>42</v>
      </c>
      <c r="B4" s="38">
        <v>2.99</v>
      </c>
      <c r="C4" s="39">
        <v>15</v>
      </c>
      <c r="D4" s="16">
        <f>(B4*C4)*$E$2</f>
        <v>3.36375</v>
      </c>
      <c r="E4" s="40">
        <f>B4*C4</f>
        <v>44.85</v>
      </c>
    </row>
    <row r="5" spans="1:5" x14ac:dyDescent="0.25">
      <c r="A5" s="37" t="s">
        <v>43</v>
      </c>
      <c r="B5" s="38">
        <v>3.99</v>
      </c>
      <c r="C5" s="39">
        <v>10</v>
      </c>
      <c r="E5" s="40"/>
    </row>
    <row r="6" spans="1:5" x14ac:dyDescent="0.25">
      <c r="A6" s="37" t="s">
        <v>44</v>
      </c>
      <c r="B6" s="38">
        <v>2.29</v>
      </c>
      <c r="C6" s="39">
        <v>20</v>
      </c>
      <c r="E6" s="40"/>
    </row>
    <row r="7" spans="1:5" x14ac:dyDescent="0.25">
      <c r="A7" s="37" t="s">
        <v>34</v>
      </c>
      <c r="B7" s="38">
        <v>2.29</v>
      </c>
      <c r="C7" s="39">
        <v>30</v>
      </c>
      <c r="E7" s="40"/>
    </row>
    <row r="8" spans="1:5" x14ac:dyDescent="0.25">
      <c r="A8" s="37" t="s">
        <v>45</v>
      </c>
      <c r="B8" s="38">
        <v>2.89</v>
      </c>
      <c r="C8" s="39">
        <v>10</v>
      </c>
      <c r="E8" s="40"/>
    </row>
    <row r="9" spans="1:5" x14ac:dyDescent="0.25">
      <c r="A9" s="37" t="s">
        <v>46</v>
      </c>
      <c r="B9" s="38">
        <v>2.4900000000000002</v>
      </c>
      <c r="C9" s="39">
        <v>20</v>
      </c>
      <c r="E9" s="40"/>
    </row>
    <row r="10" spans="1:5" x14ac:dyDescent="0.25">
      <c r="A10" s="37" t="s">
        <v>47</v>
      </c>
      <c r="B10" s="38">
        <v>3.19</v>
      </c>
      <c r="C10" s="39">
        <v>40</v>
      </c>
      <c r="E10" s="40"/>
    </row>
    <row r="11" spans="1:5" x14ac:dyDescent="0.25">
      <c r="A11" s="37" t="s">
        <v>48</v>
      </c>
      <c r="B11" s="38">
        <v>1.89</v>
      </c>
      <c r="C11" s="39">
        <v>25</v>
      </c>
      <c r="E11" s="40"/>
    </row>
    <row r="12" spans="1:5" x14ac:dyDescent="0.25">
      <c r="A12" s="37" t="s">
        <v>49</v>
      </c>
      <c r="B12" s="38">
        <v>1.89</v>
      </c>
      <c r="C12" s="39">
        <v>35</v>
      </c>
      <c r="E12" s="40"/>
    </row>
    <row r="13" spans="1:5" x14ac:dyDescent="0.25">
      <c r="A13" s="37" t="s">
        <v>50</v>
      </c>
      <c r="B13" s="38">
        <v>1.89</v>
      </c>
      <c r="C13" s="39">
        <v>10</v>
      </c>
      <c r="E13" s="40"/>
    </row>
    <row r="14" spans="1:5" x14ac:dyDescent="0.25">
      <c r="A14" s="35"/>
      <c r="B14" s="35"/>
      <c r="C14" s="35"/>
      <c r="D14" s="35" t="s">
        <v>51</v>
      </c>
      <c r="E14" s="3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AF757E4631B4449B036FCD019D23E8" ma:contentTypeVersion="3" ma:contentTypeDescription="Create a new document." ma:contentTypeScope="" ma:versionID="36908290d0140974df0b217ce9a2862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6254111a8e32ab6085427428fc563f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5F5620B-27E3-42D6-9392-EBD4606EAF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CCE8B0E-ADFB-4227-9343-29DAAF25E9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811A2E-9E7E-4BB6-BA41-3AEA40B31F2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Cell Basics</vt:lpstr>
      <vt:lpstr>Text Wrap</vt:lpstr>
      <vt:lpstr>Conditioning</vt:lpstr>
      <vt:lpstr>More Formatting</vt:lpstr>
      <vt:lpstr>Format3</vt:lpstr>
      <vt:lpstr>Number and Date Formats</vt:lpstr>
      <vt:lpstr>Creating Formulas</vt:lpstr>
      <vt:lpstr>Complex Formulas</vt:lpstr>
      <vt:lpstr>R&amp;A Cell Referen</vt:lpstr>
      <vt:lpstr>Functions</vt:lpstr>
      <vt:lpstr>Filtering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Corrigan, Mary</dc:creator>
  <cp:lastModifiedBy>Jeff Luman</cp:lastModifiedBy>
  <cp:lastPrinted>2022-08-03T19:02:22Z</cp:lastPrinted>
  <dcterms:created xsi:type="dcterms:W3CDTF">2022-07-29T16:41:31Z</dcterms:created>
  <dcterms:modified xsi:type="dcterms:W3CDTF">2023-02-09T14:28:47Z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0x01010017AF757E4631B4449B036FCD019D23E8</vt:lpwstr>
  </property>
</Properties>
</file>