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189" i="2" l="1"/>
  <c r="K187" i="2"/>
  <c r="K11" i="2"/>
  <c r="K412" i="2" l="1"/>
  <c r="K411" i="2"/>
  <c r="I274" i="2" l="1"/>
  <c r="I191" i="2" l="1"/>
  <c r="I190" i="2"/>
  <c r="K44" i="2" l="1"/>
  <c r="K406" i="2" l="1"/>
  <c r="K348" i="2"/>
  <c r="K280" i="2"/>
  <c r="K214" i="2"/>
  <c r="K351" i="2" l="1"/>
  <c r="K281" i="2"/>
  <c r="K43" i="2"/>
  <c r="K46" i="2"/>
  <c r="I45" i="2" l="1"/>
  <c r="I37" i="2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2" i="2" l="1"/>
  <c r="N412" i="2"/>
  <c r="M407" i="2"/>
  <c r="N407" i="2"/>
  <c r="M402" i="2"/>
  <c r="N402" i="2"/>
  <c r="M397" i="2"/>
  <c r="N397" i="2"/>
  <c r="M392" i="2"/>
  <c r="N392" i="2"/>
  <c r="M387" i="2"/>
  <c r="N387" i="2"/>
  <c r="M381" i="2"/>
  <c r="N381" i="2"/>
  <c r="M375" i="2"/>
  <c r="N375" i="2"/>
  <c r="M367" i="2"/>
  <c r="N367" i="2"/>
  <c r="M359" i="2"/>
  <c r="N359" i="2"/>
  <c r="M354" i="2"/>
  <c r="N354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5" i="2" l="1"/>
  <c r="I186" i="2"/>
  <c r="I113" i="2" l="1"/>
  <c r="I84" i="2" l="1"/>
  <c r="K84" i="2" s="1"/>
  <c r="I83" i="2"/>
  <c r="K83" i="2" s="1"/>
  <c r="L276" i="2" l="1"/>
  <c r="I189" i="2" l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I35" i="2"/>
  <c r="K35" i="2" s="1"/>
  <c r="I188" i="2" l="1"/>
  <c r="K188" i="2" s="1"/>
  <c r="I187" i="2" l="1"/>
  <c r="I185" i="2"/>
  <c r="K185" i="2" s="1"/>
  <c r="I184" i="2"/>
  <c r="K184" i="2" s="1"/>
  <c r="I11" i="2" l="1"/>
  <c r="I44" i="2" l="1"/>
  <c r="I215" i="2" l="1"/>
  <c r="K215" i="2" s="1"/>
  <c r="I214" i="2"/>
  <c r="I213" i="2"/>
  <c r="J259" i="2" l="1"/>
  <c r="L412" i="2" l="1"/>
  <c r="L407" i="2"/>
  <c r="L402" i="2"/>
  <c r="L397" i="2"/>
  <c r="L392" i="2"/>
  <c r="L387" i="2"/>
  <c r="L381" i="2"/>
  <c r="L375" i="2"/>
  <c r="L367" i="2"/>
  <c r="L359" i="2"/>
  <c r="L354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5" i="2" l="1"/>
  <c r="I212" i="2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2" i="2" l="1"/>
  <c r="J407" i="2"/>
  <c r="K407" i="2" s="1"/>
  <c r="J402" i="2"/>
  <c r="J397" i="2"/>
  <c r="J392" i="2"/>
  <c r="J387" i="2"/>
  <c r="J381" i="2"/>
  <c r="J375" i="2"/>
  <c r="J367" i="2"/>
  <c r="J359" i="2"/>
  <c r="J354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5" i="2" l="1"/>
  <c r="H48" i="2"/>
  <c r="H412" i="2" l="1"/>
  <c r="H407" i="2"/>
  <c r="H402" i="2"/>
  <c r="H397" i="2"/>
  <c r="H392" i="2"/>
  <c r="H387" i="2"/>
  <c r="H381" i="2"/>
  <c r="H375" i="2"/>
  <c r="I372" i="2"/>
  <c r="H367" i="2"/>
  <c r="H359" i="2"/>
  <c r="H354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1" i="2"/>
  <c r="I406" i="2"/>
  <c r="I401" i="2"/>
  <c r="K401" i="2" s="1"/>
  <c r="I396" i="2"/>
  <c r="K396" i="2" s="1"/>
  <c r="I391" i="2"/>
  <c r="I386" i="2"/>
  <c r="K386" i="2" s="1"/>
  <c r="I385" i="2"/>
  <c r="K385" i="2" s="1"/>
  <c r="I380" i="2"/>
  <c r="I379" i="2"/>
  <c r="K379" i="2" s="1"/>
  <c r="I374" i="2"/>
  <c r="I373" i="2"/>
  <c r="I371" i="2"/>
  <c r="K371" i="2" s="1"/>
  <c r="I366" i="2"/>
  <c r="K366" i="2" s="1"/>
  <c r="I365" i="2"/>
  <c r="K365" i="2" s="1"/>
  <c r="I364" i="2"/>
  <c r="K364" i="2" s="1"/>
  <c r="I363" i="2"/>
  <c r="K363" i="2" s="1"/>
  <c r="I358" i="2"/>
  <c r="K358" i="2" s="1"/>
  <c r="I353" i="2"/>
  <c r="K353" i="2" s="1"/>
  <c r="I352" i="2"/>
  <c r="I351" i="2"/>
  <c r="I350" i="2"/>
  <c r="I349" i="2"/>
  <c r="K349" i="2" s="1"/>
  <c r="I348" i="2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I316" i="2"/>
  <c r="K316" i="2" s="1"/>
  <c r="I315" i="2"/>
  <c r="K315" i="2" s="1"/>
  <c r="I314" i="2"/>
  <c r="K314" i="2" s="1"/>
  <c r="I313" i="2"/>
  <c r="K313" i="2" s="1"/>
  <c r="I312" i="2"/>
  <c r="K312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I280" i="2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9" i="2"/>
  <c r="F259" i="2"/>
  <c r="E259" i="2"/>
  <c r="I72" i="2" l="1"/>
  <c r="K72" i="2" s="1"/>
  <c r="I326" i="2"/>
  <c r="K325" i="2"/>
  <c r="I259" i="2"/>
  <c r="K259" i="2" s="1"/>
  <c r="G407" i="2"/>
  <c r="F407" i="2"/>
  <c r="E407" i="2"/>
  <c r="I407" i="2"/>
  <c r="K326" i="2" l="1"/>
  <c r="M415" i="2"/>
  <c r="M12" i="2"/>
  <c r="H20" i="2" l="1"/>
  <c r="H12" i="2"/>
  <c r="H415" i="2" l="1"/>
  <c r="G392" i="2"/>
  <c r="F392" i="2"/>
  <c r="E392" i="2"/>
  <c r="I392" i="2"/>
  <c r="G412" i="2" l="1"/>
  <c r="F412" i="2"/>
  <c r="E412" i="2"/>
  <c r="I412" i="2"/>
  <c r="G397" i="2" l="1"/>
  <c r="F397" i="2"/>
  <c r="E397" i="2"/>
  <c r="I397" i="2"/>
  <c r="K397" i="2" s="1"/>
  <c r="G269" i="2"/>
  <c r="F269" i="2"/>
  <c r="E269" i="2"/>
  <c r="I269" i="2"/>
  <c r="K269" i="2" s="1"/>
  <c r="G354" i="2" l="1"/>
  <c r="F354" i="2"/>
  <c r="E354" i="2"/>
  <c r="G387" i="2" l="1"/>
  <c r="F387" i="2"/>
  <c r="G402" i="2"/>
  <c r="F402" i="2"/>
  <c r="E387" i="2"/>
  <c r="G179" i="2" l="1"/>
  <c r="F179" i="2"/>
  <c r="E179" i="2"/>
  <c r="G129" i="2" l="1"/>
  <c r="F129" i="2"/>
  <c r="E129" i="2"/>
  <c r="G48" i="2"/>
  <c r="F48" i="2"/>
  <c r="E48" i="2"/>
  <c r="I387" i="2"/>
  <c r="K387" i="2" s="1"/>
  <c r="G375" i="2"/>
  <c r="F375" i="2"/>
  <c r="E375" i="2"/>
  <c r="I354" i="2"/>
  <c r="K354" i="2" s="1"/>
  <c r="G320" i="2"/>
  <c r="F320" i="2"/>
  <c r="E320" i="2"/>
  <c r="G298" i="2"/>
  <c r="F298" i="2"/>
  <c r="E298" i="2"/>
  <c r="I375" i="2" l="1"/>
  <c r="K375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59" i="2"/>
  <c r="F359" i="2"/>
  <c r="E359" i="2"/>
  <c r="I359" i="2"/>
  <c r="K359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2" i="2"/>
  <c r="I402" i="2"/>
  <c r="K402" i="2" s="1"/>
  <c r="G381" i="2"/>
  <c r="F381" i="2"/>
  <c r="E381" i="2"/>
  <c r="G367" i="2"/>
  <c r="F367" i="2"/>
  <c r="E367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5" i="2" l="1"/>
  <c r="E415" i="2"/>
  <c r="G415" i="2"/>
  <c r="K331" i="2"/>
  <c r="I129" i="2"/>
  <c r="K129" i="2" s="1"/>
  <c r="I320" i="2"/>
  <c r="K320" i="2" s="1"/>
  <c r="I66" i="2"/>
  <c r="K66" i="2" s="1"/>
  <c r="I381" i="2"/>
  <c r="K381" i="2" s="1"/>
  <c r="I244" i="2"/>
  <c r="K244" i="2" s="1"/>
  <c r="I337" i="2"/>
  <c r="K337" i="2" s="1"/>
  <c r="I287" i="2"/>
  <c r="K287" i="2" s="1"/>
  <c r="I218" i="2"/>
  <c r="K218" i="2" s="1"/>
  <c r="I367" i="2"/>
  <c r="K367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5" i="2" l="1"/>
  <c r="K415" i="2" s="1"/>
  <c r="K39" i="2"/>
</calcChain>
</file>

<file path=xl/sharedStrings.xml><?xml version="1.0" encoding="utf-8"?>
<sst xmlns="http://schemas.openxmlformats.org/spreadsheetml/2006/main" count="1679" uniqueCount="532">
  <si>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</si>
  <si>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</si>
  <si>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</si>
  <si>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</si>
  <si>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</si>
  <si>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</si>
  <si>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</si>
  <si>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</si>
  <si>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</si>
  <si>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</si>
  <si>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</si>
  <si>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</si>
  <si>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</si>
  <si>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</si>
  <si>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</si>
  <si>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</si>
  <si>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</si>
  <si>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</si>
  <si>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</si>
  <si>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</si>
  <si>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</si>
  <si>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</si>
  <si>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</si>
  <si>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</si>
  <si>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</si>
  <si>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</si>
  <si>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</si>
  <si>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</si>
  <si>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</si>
  <si>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</si>
  <si>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</si>
  <si>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</si>
  <si>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</si>
  <si>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</si>
  <si>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</si>
  <si>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</si>
  <si>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</si>
  <si>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</si>
  <si>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</si>
  <si>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</si>
  <si>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</si>
  <si>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</si>
  <si>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</si>
  <si>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</si>
  <si>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</si>
  <si>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</si>
  <si>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</si>
  <si>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</si>
  <si>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</si>
  <si>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</si>
  <si>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</si>
  <si>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</si>
  <si>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</si>
  <si>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</si>
  <si>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</si>
  <si>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</si>
  <si>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</si>
  <si>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</si>
  <si>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</si>
  <si>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</si>
  <si>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</si>
  <si>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</si>
  <si>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</si>
  <si>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</si>
  <si>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</si>
  <si>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</si>
  <si>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</si>
  <si>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</si>
  <si>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</si>
  <si>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</si>
  <si>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</si>
  <si>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</si>
  <si>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</si>
  <si>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</si>
  <si>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</si>
  <si>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</si>
  <si>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</si>
  <si>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</si>
  <si>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</si>
  <si>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</si>
  <si>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</si>
  <si>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</si>
  <si>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</si>
  <si>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</si>
  <si>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</si>
  <si>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</si>
  <si>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</si>
  <si>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</si>
  <si>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</si>
  <si>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</si>
  <si>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</si>
  <si>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</si>
  <si>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</si>
  <si>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</si>
  <si>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</si>
  <si>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</si>
  <si>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</si>
  <si>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</si>
  <si>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</si>
  <si>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</si>
  <si>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</si>
  <si>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</si>
  <si>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</si>
  <si>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</si>
  <si>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</si>
  <si>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</si>
  <si>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</si>
  <si>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</si>
  <si>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</si>
  <si>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</si>
  <si>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</si>
  <si>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</si>
  <si>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</si>
  <si>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</si>
  <si>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</si>
  <si>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</si>
  <si>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</si>
  <si>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</si>
  <si>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</si>
  <si>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</si>
  <si>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</si>
  <si>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</si>
  <si>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</si>
  <si>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</si>
  <si>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</si>
  <si>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</si>
  <si>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</si>
  <si>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</si>
  <si>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</si>
  <si>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</si>
  <si>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</si>
  <si>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</si>
  <si>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</si>
  <si>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</si>
  <si>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</si>
  <si>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</si>
  <si>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</si>
  <si>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</si>
  <si>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</si>
  <si>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</si>
  <si>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</si>
  <si>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</si>
  <si>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</si>
  <si>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</si>
  <si>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</si>
  <si>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</si>
  <si>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</si>
  <si>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</si>
  <si>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</si>
  <si>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</si>
  <si>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</si>
  <si>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</si>
  <si>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</si>
  <si>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</si>
  <si>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</si>
  <si>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</si>
  <si>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</si>
  <si>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</si>
  <si>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</si>
  <si>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</si>
  <si>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</si>
  <si>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</si>
  <si>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</si>
  <si>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</si>
  <si>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</si>
  <si>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</si>
  <si>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</si>
  <si>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</si>
  <si>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</si>
  <si>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</si>
  <si>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</si>
  <si>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</si>
  <si>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</si>
  <si>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</si>
  <si>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</si>
  <si>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</si>
  <si>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</si>
  <si>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</si>
  <si>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</si>
  <si>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</si>
  <si>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</si>
  <si>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</si>
  <si>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</si>
  <si>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</si>
  <si>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</si>
  <si>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</si>
  <si>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</si>
  <si>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</si>
  <si>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</si>
  <si>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</si>
  <si>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</si>
  <si>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</si>
  <si>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</si>
  <si>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</si>
  <si>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</si>
  <si>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</si>
  <si>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</si>
  <si>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</si>
  <si>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</si>
  <si>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</si>
  <si>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</si>
  <si>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</si>
  <si>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</si>
  <si>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</si>
  <si>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</si>
  <si>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</si>
  <si>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</si>
  <si>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</si>
  <si>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</si>
  <si>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</si>
  <si>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</si>
  <si>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</si>
  <si>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</si>
  <si>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</si>
  <si>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</si>
  <si>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</si>
  <si>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</si>
  <si>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</si>
  <si>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</si>
  <si>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</si>
  <si>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</si>
  <si>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</si>
  <si>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</si>
  <si>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</si>
  <si>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</si>
  <si>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</si>
  <si>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</si>
  <si>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</si>
  <si>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</si>
  <si>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</si>
  <si>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</si>
  <si>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</si>
  <si>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</si>
  <si>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</si>
  <si>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</si>
  <si>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</si>
  <si>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</si>
  <si>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</si>
  <si>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</si>
  <si>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</si>
  <si>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</si>
  <si>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</si>
  <si>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</si>
  <si>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</si>
  <si>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</si>
  <si>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</si>
  <si>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</si>
  <si>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</si>
  <si>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</si>
  <si>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</si>
  <si>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</si>
  <si>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</si>
  <si>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</si>
  <si>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</si>
  <si>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</si>
  <si>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</si>
  <si>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</si>
  <si>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</si>
  <si>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</si>
  <si>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</si>
  <si>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</si>
  <si>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</si>
  <si>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</si>
  <si>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</si>
  <si>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</si>
  <si>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</si>
  <si>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</si>
  <si>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</si>
  <si>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</si>
  <si>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</si>
  <si>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</si>
  <si>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</si>
  <si>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</si>
  <si>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</si>
  <si>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</si>
  <si>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</si>
  <si>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</si>
  <si>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</si>
  <si>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</si>
  <si>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</si>
  <si>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</si>
  <si>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</si>
  <si>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</si>
  <si>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</si>
  <si>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</si>
  <si>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</si>
  <si>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</si>
  <si>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</si>
  <si>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</si>
  <si>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</si>
  <si>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</si>
  <si>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</si>
  <si>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</si>
  <si>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</si>
  <si>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</si>
  <si>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</si>
  <si>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</si>
  <si>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</si>
  <si>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</si>
  <si>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</si>
  <si>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</si>
  <si>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</si>
  <si>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</si>
  <si>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</si>
  <si>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</si>
  <si>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</si>
  <si>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</si>
  <si>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</si>
  <si>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</si>
  <si>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</si>
  <si>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</si>
  <si>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</si>
  <si>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</si>
  <si>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</si>
  <si>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</si>
  <si>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</si>
  <si>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</si>
  <si>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</si>
  <si>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</si>
  <si>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</si>
  <si>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</si>
  <si>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</si>
  <si>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</si>
  <si>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</si>
  <si>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</si>
  <si>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</si>
  <si>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</si>
  <si>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</si>
  <si>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</si>
  <si>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</si>
  <si>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</si>
  <si>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</si>
  <si>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</si>
  <si>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</si>
  <si>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</si>
  <si>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</si>
  <si>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</si>
  <si>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</si>
  <si>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</si>
  <si>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</si>
  <si>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</si>
  <si>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</si>
  <si>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</si>
  <si>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</si>
  <si>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</si>
  <si>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</si>
  <si>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</si>
  <si>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</si>
  <si>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</si>
  <si>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</si>
  <si>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</si>
  <si>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</si>
  <si>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</si>
  <si>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</si>
  <si>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</si>
  <si>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</si>
  <si>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</si>
  <si>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</si>
  <si>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</si>
  <si>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</si>
  <si>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</si>
  <si>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</si>
  <si>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</si>
  <si>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</si>
  <si>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</si>
  <si>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</si>
  <si>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</si>
  <si>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</si>
  <si>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</si>
  <si>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</si>
  <si>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</si>
  <si>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</si>
  <si>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</si>
  <si>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</si>
  <si>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</si>
  <si>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</si>
  <si>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</si>
  <si>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</si>
  <si>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</si>
  <si>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</si>
  <si>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</si>
  <si>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</si>
  <si>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</si>
  <si>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</si>
  <si>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</si>
  <si>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</si>
  <si>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</si>
  <si>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</si>
  <si>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</si>
  <si>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</si>
  <si>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</si>
  <si>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</si>
  <si>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</si>
  <si>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</si>
  <si>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</si>
  <si>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</si>
  <si>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</si>
  <si>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</si>
  <si>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</si>
  <si>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</si>
  <si>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</si>
  <si>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</si>
  <si>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</si>
  <si>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</si>
  <si>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</si>
  <si>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</si>
  <si>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</si>
  <si>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</si>
  <si>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</si>
  <si>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</si>
  <si>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</si>
  <si>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</si>
  <si>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</si>
  <si>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</si>
  <si>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</si>
  <si>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</si>
  <si>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</si>
  <si>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</si>
  <si>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</si>
  <si>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</si>
  <si>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</si>
  <si>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</si>
  <si>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</si>
  <si>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</si>
  <si>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</si>
  <si>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</si>
  <si>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</si>
  <si>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</si>
  <si>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</si>
  <si>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</si>
  <si>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</si>
  <si>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</si>
  <si>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</si>
  <si>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</si>
  <si>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</si>
  <si>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</si>
  <si>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</si>
  <si>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</si>
  <si>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</si>
  <si>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</si>
  <si>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</si>
  <si>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</si>
  <si>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</si>
  <si>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</si>
  <si>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</si>
  <si>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</si>
  <si>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</si>
  <si>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</si>
  <si>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</si>
  <si>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</si>
  <si>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</si>
  <si>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</si>
  <si>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</si>
  <si>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</si>
  <si>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</si>
  <si>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</si>
  <si>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</si>
  <si>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</si>
  <si>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</si>
  <si>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</si>
  <si>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</si>
  <si>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</si>
  <si>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</si>
  <si>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</si>
  <si>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</si>
  <si>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</si>
  <si>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</si>
  <si>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</si>
  <si>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</si>
  <si>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</si>
  <si>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</si>
  <si>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</si>
  <si>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</si>
  <si>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</si>
  <si>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</si>
  <si>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</si>
  <si>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</si>
  <si>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</si>
  <si>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</si>
  <si>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</si>
  <si>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</si>
  <si>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</si>
  <si>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</si>
  <si>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</si>
  <si>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</si>
  <si>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</si>
  <si>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</si>
  <si>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</si>
  <si>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</si>
  <si>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</si>
  <si>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</si>
  <si>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</si>
  <si>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</si>
  <si>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</si>
  <si>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</si>
  <si>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</si>
  <si>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</si>
  <si>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</si>
  <si>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</si>
  <si>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</si>
  <si>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</si>
  <si>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</si>
  <si>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</si>
  <si>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</si>
  <si>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</si>
  <si>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</si>
  <si>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</si>
  <si>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</si>
  <si>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</si>
  <si>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</si>
  <si>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</si>
  <si>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</si>
  <si>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</si>
  <si>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</si>
  <si>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</si>
  <si>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</si>
  <si>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</si>
  <si>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</si>
  <si>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</si>
  <si>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</si>
  <si>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</si>
  <si>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</si>
  <si>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</si>
  <si>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</si>
  <si>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</si>
  <si>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</si>
  <si>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</si>
  <si>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</si>
  <si>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</si>
  <si>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</si>
  <si>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</si>
  <si>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 xml:space="preserve">   For Period Beginning September 1 and Ending February 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</si>
</sst>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24371.040000000001</v>
      </c>
      <c r="F9" s="5">
        <v>17019.77</v>
      </c>
      <c r="G9" s="53">
        <v>8824.2099999999991</v>
      </c>
      <c r="H9" s="53">
        <v>9911.23</v>
      </c>
      <c r="I9" s="3">
        <f>SUM(E9:H9)</f>
        <v>60126.25</v>
      </c>
      <c r="J9" s="86">
        <v>77244.86</v>
      </c>
      <c r="K9" s="71">
        <f>SUM(I9/J9)-1</f>
        <v>-0.22161487508683431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1802.54</v>
      </c>
      <c r="F10" s="5">
        <v>4155.32</v>
      </c>
      <c r="G10" s="2"/>
      <c r="H10" s="2">
        <v>2624.74</v>
      </c>
      <c r="I10" s="3">
        <f t="shared" ref="I10:I11" si="0">SUM(E10:H10)</f>
        <v>8582.5999999999985</v>
      </c>
      <c r="J10" s="2">
        <v>4170.43</v>
      </c>
      <c r="K10" s="71">
        <f t="shared" ref="K10:K12" si="1">SUM(I10/J10)-1</f>
        <v>1.057965245790002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>
        <v>2000</v>
      </c>
      <c r="K11" s="71">
        <f t="shared" si="1"/>
        <v>-0.5</v>
      </c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26173.58</v>
      </c>
      <c r="F12" s="4">
        <f t="shared" ref="F12:I12" si="2">SUM(F9:F11)</f>
        <v>21175.09</v>
      </c>
      <c r="G12" s="4">
        <f t="shared" si="2"/>
        <v>9614.2099999999991</v>
      </c>
      <c r="H12" s="4">
        <f>SUM(H9:H11)</f>
        <v>12745.97</v>
      </c>
      <c r="I12" s="4">
        <f t="shared" si="2"/>
        <v>69708.850000000006</v>
      </c>
      <c r="J12" s="4">
        <f>SUM(J9:J11)</f>
        <v>83415.290000000008</v>
      </c>
      <c r="K12" s="78">
        <f t="shared" si="1"/>
        <v>-0.16431567881619791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7182.9</v>
      </c>
      <c r="F16" s="52">
        <v>8722.89</v>
      </c>
      <c r="G16" s="36"/>
      <c r="H16" s="56">
        <v>295</v>
      </c>
      <c r="I16" s="35">
        <f t="shared" ref="I16:I18" si="3">SUM(E16:H16)</f>
        <v>16200.789999999999</v>
      </c>
      <c r="J16" s="56">
        <v>15937.22</v>
      </c>
      <c r="K16" s="71">
        <f t="shared" ref="K16:K20" si="4">SUM(I16/J16)-1</f>
        <v>1.6538016040438697E-2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95069.65</v>
      </c>
      <c r="F17" s="3">
        <v>51657.07</v>
      </c>
      <c r="G17" s="35"/>
      <c r="H17" s="35">
        <v>31498.23</v>
      </c>
      <c r="I17" s="35">
        <f t="shared" si="3"/>
        <v>178224.95</v>
      </c>
      <c r="J17" s="35">
        <v>142648.76999999999</v>
      </c>
      <c r="K17" s="71">
        <f t="shared" si="4"/>
        <v>0.24939703300631355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22446.12</v>
      </c>
      <c r="F18" s="3">
        <v>10929.45</v>
      </c>
      <c r="G18" s="35"/>
      <c r="H18" s="35">
        <v>1400</v>
      </c>
      <c r="I18" s="35">
        <f t="shared" si="3"/>
        <v>34775.57</v>
      </c>
      <c r="J18" s="35">
        <v>35709.800000000003</v>
      </c>
      <c r="K18" s="71">
        <f t="shared" si="4"/>
        <v>-2.6161725912774769E-2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7137.95</v>
      </c>
      <c r="G19" s="35"/>
      <c r="H19" s="35">
        <v>7067</v>
      </c>
      <c r="I19" s="35">
        <f>SUM(E19:H19)</f>
        <v>21772.68</v>
      </c>
      <c r="J19" s="35">
        <v>17482.22</v>
      </c>
      <c r="K19" s="71">
        <f t="shared" si="4"/>
        <v>0.24541848804099242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132266.4</v>
      </c>
      <c r="F20" s="4">
        <f t="shared" si="5"/>
        <v>78447.360000000001</v>
      </c>
      <c r="G20" s="4">
        <f t="shared" si="5"/>
        <v>0</v>
      </c>
      <c r="H20" s="4">
        <f t="shared" si="5"/>
        <v>40260.229999999996</v>
      </c>
      <c r="I20" s="4">
        <f t="shared" si="5"/>
        <v>250973.99000000002</v>
      </c>
      <c r="J20" s="4">
        <f>SUM(J16:J19)</f>
        <v>211778.00999999998</v>
      </c>
      <c r="K20" s="78">
        <f t="shared" si="4"/>
        <v>0.18508050009535948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2445.75</v>
      </c>
      <c r="F24" s="3">
        <v>2229.19</v>
      </c>
      <c r="G24" s="2"/>
      <c r="H24" s="2"/>
      <c r="I24" s="3">
        <f>SUM(E24:H24)</f>
        <v>4674.9400000000005</v>
      </c>
      <c r="J24" s="2">
        <v>5919.45</v>
      </c>
      <c r="K24" s="71">
        <f t="shared" ref="K24:K26" si="8">SUM(I24/J24)-1</f>
        <v>-0.21024081629205404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669.27</v>
      </c>
      <c r="F25" s="3"/>
      <c r="G25" s="2"/>
      <c r="H25" s="2"/>
      <c r="I25" s="3">
        <f>SUM(E25:H25)</f>
        <v>669.27</v>
      </c>
      <c r="J25" s="2">
        <v>1427.06</v>
      </c>
      <c r="K25" s="71">
        <f t="shared" si="8"/>
        <v>-0.53101481367286585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3115.02</v>
      </c>
      <c r="F26" s="4">
        <f t="shared" ref="F26:I26" si="9">SUM(F24:F25)</f>
        <v>2229.19</v>
      </c>
      <c r="G26" s="4">
        <f t="shared" si="9"/>
        <v>0</v>
      </c>
      <c r="H26" s="4">
        <f>SUM(H24:H25)</f>
        <v>0</v>
      </c>
      <c r="I26" s="4">
        <f t="shared" si="9"/>
        <v>5344.2100000000009</v>
      </c>
      <c r="J26" s="4">
        <f>SUM(J24:J25)</f>
        <v>7346.51</v>
      </c>
      <c r="K26" s="78">
        <f t="shared" si="8"/>
        <v>-0.2725511841677204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12534.12</v>
      </c>
      <c r="F30" s="3">
        <v>1647.41</v>
      </c>
      <c r="G30" s="2"/>
      <c r="H30" s="2">
        <v>4711.96</v>
      </c>
      <c r="I30" s="3">
        <f>SUM(E30:H30)</f>
        <v>18893.490000000002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12534.12</v>
      </c>
      <c r="F31" s="4">
        <f t="shared" si="10"/>
        <v>1647.41</v>
      </c>
      <c r="G31" s="4">
        <f t="shared" si="10"/>
        <v>0</v>
      </c>
      <c r="H31" s="4">
        <f t="shared" si="10"/>
        <v>4711.96</v>
      </c>
      <c r="I31" s="4">
        <f t="shared" si="10"/>
        <v>18893.490000000002</v>
      </c>
      <c r="J31" s="4">
        <f t="shared" si="10"/>
        <v>0</v>
      </c>
      <c r="K31" s="87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33492.39</v>
      </c>
      <c r="F34" s="5">
        <v>27379.56</v>
      </c>
      <c r="G34" s="2">
        <v>14104.36</v>
      </c>
      <c r="H34" s="2">
        <v>19699.169999999998</v>
      </c>
      <c r="I34" s="2">
        <f>SUM(E34:H34)</f>
        <v>94675.48</v>
      </c>
      <c r="J34" s="2">
        <v>95410.6</v>
      </c>
      <c r="K34" s="71">
        <f t="shared" ref="K34:K39" si="11">SUM(I34/J34)-1</f>
        <v>-7.7048042879932499E-3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10579.35</v>
      </c>
      <c r="F35" s="3">
        <v>28522.51</v>
      </c>
      <c r="G35" s="2">
        <v>11217.79</v>
      </c>
      <c r="H35" s="2">
        <v>46100.03</v>
      </c>
      <c r="I35" s="2">
        <f>SUM(E35:H35)</f>
        <v>96419.68</v>
      </c>
      <c r="J35" s="2">
        <v>68510.33</v>
      </c>
      <c r="K35" s="71">
        <f t="shared" si="11"/>
        <v>0.40737433318449923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3" t="s">
        <v>494</v>
      </c>
      <c r="C37" s="94"/>
      <c r="D37" s="95"/>
      <c r="E37" s="3"/>
      <c r="F37" s="3">
        <v>2498.46</v>
      </c>
      <c r="G37" s="2">
        <v>1189.54</v>
      </c>
      <c r="H37" s="2">
        <v>356</v>
      </c>
      <c r="I37" s="2">
        <f>SUM(E37:H37)</f>
        <v>4044</v>
      </c>
      <c r="J37" s="2"/>
      <c r="K37" s="71"/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3" t="s">
        <v>525</v>
      </c>
      <c r="C38" s="94"/>
      <c r="D38" s="95"/>
      <c r="E38" s="3">
        <v>594.72</v>
      </c>
      <c r="F38" s="3">
        <v>1777</v>
      </c>
      <c r="G38" s="2"/>
      <c r="H38" s="2">
        <v>1154</v>
      </c>
      <c r="I38" s="2">
        <f>SUM(E38:H38)</f>
        <v>3525.7200000000003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44666.46</v>
      </c>
      <c r="F39" s="4">
        <f t="shared" si="12"/>
        <v>60177.53</v>
      </c>
      <c r="G39" s="4">
        <f t="shared" si="12"/>
        <v>26511.690000000002</v>
      </c>
      <c r="H39" s="4">
        <f t="shared" si="12"/>
        <v>67309.2</v>
      </c>
      <c r="I39" s="4">
        <f t="shared" si="12"/>
        <v>198664.87999999998</v>
      </c>
      <c r="J39" s="4">
        <f t="shared" si="12"/>
        <v>163920.93</v>
      </c>
      <c r="K39" s="78">
        <f t="shared" si="11"/>
        <v>0.21195554466412547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633.38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7429.13</v>
      </c>
      <c r="F45" s="5">
        <v>25137.75</v>
      </c>
      <c r="G45" s="2"/>
      <c r="H45" s="2">
        <v>12192.81</v>
      </c>
      <c r="I45" s="2">
        <f>SUM(E45:H45)</f>
        <v>44759.69</v>
      </c>
      <c r="J45" s="2">
        <v>53834.03</v>
      </c>
      <c r="K45" s="71">
        <f t="shared" si="15"/>
        <v>-0.16856140994831703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2860.46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8029.13</v>
      </c>
      <c r="F47" s="3">
        <v>29112.49</v>
      </c>
      <c r="G47" s="2">
        <v>3961.86</v>
      </c>
      <c r="H47" s="2">
        <v>21169.32</v>
      </c>
      <c r="I47" s="2">
        <f>SUM(E47:H47)</f>
        <v>62272.800000000003</v>
      </c>
      <c r="J47" s="2">
        <v>27704.13</v>
      </c>
      <c r="K47" s="71">
        <f t="shared" si="15"/>
        <v>1.2477803850905986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15458.26</v>
      </c>
      <c r="F48" s="39">
        <f t="shared" ref="F48:I48" si="16">SUM(F43:F47)</f>
        <v>54250.240000000005</v>
      </c>
      <c r="G48" s="39">
        <f t="shared" si="16"/>
        <v>3961.86</v>
      </c>
      <c r="H48" s="39">
        <f>SUM(H43:H47)</f>
        <v>33362.129999999997</v>
      </c>
      <c r="I48" s="39">
        <f t="shared" si="16"/>
        <v>107032.49</v>
      </c>
      <c r="J48" s="39">
        <f>SUM(J43:J47)</f>
        <v>90597.48</v>
      </c>
      <c r="K48" s="78">
        <f t="shared" si="15"/>
        <v>0.18140692213514109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8772.4500000000007</v>
      </c>
      <c r="F52" s="3">
        <v>22213.66</v>
      </c>
      <c r="G52" s="2">
        <v>33528.51</v>
      </c>
      <c r="H52" s="2">
        <v>299274.03000000003</v>
      </c>
      <c r="I52" s="2">
        <f>SUM(E52:H52)</f>
        <v>363788.65</v>
      </c>
      <c r="J52" s="2">
        <v>530877.26</v>
      </c>
      <c r="K52" s="71">
        <f t="shared" ref="K52:K55" si="17">SUM(I52/J52)-1</f>
        <v>-0.31474056733942601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/>
      <c r="F53" s="3"/>
      <c r="G53" s="2">
        <v>3290.37</v>
      </c>
      <c r="H53" s="2"/>
      <c r="I53" s="2">
        <f t="shared" ref="I53:I54" si="18">SUM(E53:H53)</f>
        <v>3290.37</v>
      </c>
      <c r="J53" s="2">
        <v>4227.3599999999997</v>
      </c>
      <c r="K53" s="71">
        <f t="shared" si="17"/>
        <v>-0.2216489724083115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8772.4500000000007</v>
      </c>
      <c r="F55" s="4">
        <f t="shared" ref="F55:I55" si="19">SUM(F52:F54)</f>
        <v>22213.66</v>
      </c>
      <c r="G55" s="4">
        <f t="shared" si="19"/>
        <v>36818.880000000005</v>
      </c>
      <c r="H55" s="4">
        <f>SUM(H52:H54)</f>
        <v>299274.03000000003</v>
      </c>
      <c r="I55" s="4">
        <f t="shared" si="19"/>
        <v>367079.02</v>
      </c>
      <c r="J55" s="4">
        <f>SUM(J52:J54)</f>
        <v>535104.62</v>
      </c>
      <c r="K55" s="78">
        <f t="shared" si="17"/>
        <v>-0.31400513791116202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5738.59</v>
      </c>
      <c r="F59" s="3">
        <v>12954.03</v>
      </c>
      <c r="G59" s="2"/>
      <c r="H59" s="2">
        <v>3195</v>
      </c>
      <c r="I59" s="2">
        <f>SUM(E59:H59)</f>
        <v>21887.620000000003</v>
      </c>
      <c r="J59" s="2">
        <v>30364.44</v>
      </c>
      <c r="K59" s="71">
        <f t="shared" ref="K59:K66" si="20">SUM(I59/J59)-1</f>
        <v>-0.27916931779410381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6720.3</v>
      </c>
      <c r="F60" s="69">
        <v>1636.18</v>
      </c>
      <c r="G60" s="2">
        <v>4563.2700000000004</v>
      </c>
      <c r="H60" s="2">
        <v>3671.97</v>
      </c>
      <c r="I60" s="2">
        <f t="shared" ref="I60:I64" si="21">SUM(E60:H60)</f>
        <v>16591.72</v>
      </c>
      <c r="J60" s="2">
        <v>38040.29</v>
      </c>
      <c r="K60" s="71">
        <f t="shared" si="20"/>
        <v>-0.56383823572322922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650.22</v>
      </c>
      <c r="F61" s="3">
        <v>8790.6</v>
      </c>
      <c r="G61" s="2"/>
      <c r="H61" s="2">
        <v>3889</v>
      </c>
      <c r="I61" s="2">
        <f t="shared" si="21"/>
        <v>13329.82</v>
      </c>
      <c r="J61" s="2">
        <v>14198.55</v>
      </c>
      <c r="K61" s="71">
        <f t="shared" si="20"/>
        <v>-6.1184416718608525E-2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/>
      <c r="F62" s="3">
        <v>6571.59</v>
      </c>
      <c r="G62" s="2"/>
      <c r="H62" s="2">
        <v>2398</v>
      </c>
      <c r="I62" s="2">
        <f t="shared" si="21"/>
        <v>8969.59</v>
      </c>
      <c r="J62" s="2">
        <v>11287.73</v>
      </c>
      <c r="K62" s="71">
        <f t="shared" si="20"/>
        <v>-0.20536812981883867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3713.94</v>
      </c>
      <c r="F63" s="3">
        <v>8444.5499999999993</v>
      </c>
      <c r="G63" s="2"/>
      <c r="H63" s="2">
        <v>3301</v>
      </c>
      <c r="I63" s="2">
        <f t="shared" si="21"/>
        <v>15459.49</v>
      </c>
      <c r="J63" s="2">
        <v>17374.57</v>
      </c>
      <c r="K63" s="71">
        <f t="shared" si="20"/>
        <v>-0.11022315947963024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2471.14</v>
      </c>
      <c r="F64" s="3"/>
      <c r="G64" s="2"/>
      <c r="H64" s="2">
        <v>3195</v>
      </c>
      <c r="I64" s="2">
        <f t="shared" si="21"/>
        <v>5666.1399999999994</v>
      </c>
      <c r="J64" s="2">
        <v>7208.46</v>
      </c>
      <c r="K64" s="71">
        <f t="shared" si="20"/>
        <v>-0.21395970845367818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19294.189999999999</v>
      </c>
      <c r="F66" s="39">
        <f t="shared" ref="F66:I66" si="22">SUM(F59:F65)</f>
        <v>38396.949999999997</v>
      </c>
      <c r="G66" s="39">
        <f t="shared" si="22"/>
        <v>4563.2700000000004</v>
      </c>
      <c r="H66" s="39">
        <f>SUM(H59:H65)</f>
        <v>19649.97</v>
      </c>
      <c r="I66" s="39">
        <f t="shared" si="22"/>
        <v>81904.38</v>
      </c>
      <c r="J66" s="39">
        <f>SUM(J59:J65)</f>
        <v>118474.04</v>
      </c>
      <c r="K66" s="78">
        <f t="shared" si="20"/>
        <v>-0.30867234712347102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3024.37</v>
      </c>
      <c r="F70" s="3">
        <v>11776.33</v>
      </c>
      <c r="G70" s="2">
        <v>4429.1400000000003</v>
      </c>
      <c r="H70" s="2">
        <v>2271.1</v>
      </c>
      <c r="I70" s="2">
        <f>SUM(E70:H70)</f>
        <v>21500.94</v>
      </c>
      <c r="J70" s="2">
        <v>24288.95</v>
      </c>
      <c r="K70" s="71">
        <f>SUM(I70/J70)-1</f>
        <v>-0.11478511833570415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/>
      <c r="F71" s="3"/>
      <c r="G71" s="2"/>
      <c r="H71" s="2">
        <v>25</v>
      </c>
      <c r="I71" s="2">
        <f>SUM(E71:H71)</f>
        <v>25</v>
      </c>
      <c r="J71" s="2">
        <v>3418.05</v>
      </c>
      <c r="K71" s="71">
        <f>SUM(I71/J71)-1</f>
        <v>-0.99268588815260161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3024.37</v>
      </c>
      <c r="F72" s="39">
        <f t="shared" ref="F72:H72" si="23">SUM(F70:F71)</f>
        <v>11776.33</v>
      </c>
      <c r="G72" s="39">
        <f t="shared" si="23"/>
        <v>4429.1400000000003</v>
      </c>
      <c r="H72" s="39">
        <f t="shared" si="23"/>
        <v>2296.1</v>
      </c>
      <c r="I72" s="39">
        <f>SUM(I70:I71)</f>
        <v>21525.94</v>
      </c>
      <c r="J72" s="39">
        <f>SUM(J70:J71)</f>
        <v>27707</v>
      </c>
      <c r="K72" s="78">
        <f t="shared" ref="K72" si="24">SUM(I72/J72)-1</f>
        <v>-0.22308658461760567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19472.53</v>
      </c>
      <c r="F76" s="3">
        <v>25932.43</v>
      </c>
      <c r="G76" s="2"/>
      <c r="H76" s="2">
        <v>26498.19</v>
      </c>
      <c r="I76" s="2">
        <f>SUM(E76:H76)</f>
        <v>71903.149999999994</v>
      </c>
      <c r="J76" s="2">
        <v>76203.23</v>
      </c>
      <c r="K76" s="71">
        <f t="shared" ref="K76:K86" si="25">SUM(I76/J76)-1</f>
        <v>-5.6429104120652163E-2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866.05</v>
      </c>
      <c r="F77" s="3">
        <v>18643.400000000001</v>
      </c>
      <c r="G77" s="2">
        <v>24734.59</v>
      </c>
      <c r="H77" s="2">
        <v>3672.25</v>
      </c>
      <c r="I77" s="2">
        <f t="shared" ref="I77:I85" si="26">SUM(E77:H77)</f>
        <v>47916.29</v>
      </c>
      <c r="J77" s="2">
        <v>60672.02</v>
      </c>
      <c r="K77" s="71">
        <f t="shared" si="25"/>
        <v>-0.21024073370228968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8646.2000000000007</v>
      </c>
      <c r="F78" s="3">
        <v>26523.93</v>
      </c>
      <c r="G78" s="2">
        <v>7427.03</v>
      </c>
      <c r="H78" s="2">
        <v>7546.41</v>
      </c>
      <c r="I78" s="2">
        <f t="shared" si="26"/>
        <v>50143.570000000007</v>
      </c>
      <c r="J78" s="2">
        <v>53597.56</v>
      </c>
      <c r="K78" s="71">
        <f t="shared" si="25"/>
        <v>-6.4443045541625277E-2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31672.32</v>
      </c>
      <c r="F79" s="3">
        <v>52234.12</v>
      </c>
      <c r="G79" s="2">
        <v>128263.8</v>
      </c>
      <c r="H79" s="2">
        <v>61942.11</v>
      </c>
      <c r="I79" s="2">
        <f t="shared" si="26"/>
        <v>274112.34999999998</v>
      </c>
      <c r="J79" s="2">
        <v>223663.52</v>
      </c>
      <c r="K79" s="71">
        <f t="shared" si="25"/>
        <v>0.22555680962188207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739.7</v>
      </c>
      <c r="F80" s="3">
        <v>13191.43</v>
      </c>
      <c r="G80" s="2">
        <v>4668.34</v>
      </c>
      <c r="H80" s="2">
        <v>7854.07</v>
      </c>
      <c r="I80" s="2">
        <f t="shared" si="26"/>
        <v>26453.54</v>
      </c>
      <c r="J80" s="2">
        <v>9741.92</v>
      </c>
      <c r="K80" s="71">
        <f t="shared" si="25"/>
        <v>1.7154339185704668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15087.96</v>
      </c>
      <c r="F81" s="3">
        <v>15145.83</v>
      </c>
      <c r="G81" s="2">
        <v>400</v>
      </c>
      <c r="H81" s="2">
        <v>21662.560000000001</v>
      </c>
      <c r="I81" s="2">
        <f t="shared" si="26"/>
        <v>52296.350000000006</v>
      </c>
      <c r="J81" s="2">
        <v>79435.23</v>
      </c>
      <c r="K81" s="71">
        <f t="shared" si="25"/>
        <v>-0.34164790609909468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22970.66</v>
      </c>
      <c r="F82" s="3">
        <v>69275.42</v>
      </c>
      <c r="G82" s="2">
        <v>19531.71</v>
      </c>
      <c r="H82" s="2">
        <v>43005.39</v>
      </c>
      <c r="I82" s="2">
        <f t="shared" si="26"/>
        <v>154783.18</v>
      </c>
      <c r="J82" s="2">
        <v>149783.63</v>
      </c>
      <c r="K82" s="71">
        <f t="shared" si="25"/>
        <v>3.3378480679096878E-2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>
        <v>208.8</v>
      </c>
      <c r="F83" s="3">
        <v>7976.1</v>
      </c>
      <c r="G83" s="2"/>
      <c r="H83" s="2">
        <v>920</v>
      </c>
      <c r="I83" s="2">
        <f t="shared" ref="I83:I84" si="27">SUM(E83:H83)</f>
        <v>9104.9000000000015</v>
      </c>
      <c r="J83" s="2">
        <v>20817.04</v>
      </c>
      <c r="K83" s="71">
        <f t="shared" ref="K83:K84" si="28">SUM(I83/J83)-1</f>
        <v>-0.56262273598936252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4073.35</v>
      </c>
      <c r="F84" s="3">
        <v>18167.53</v>
      </c>
      <c r="G84" s="2">
        <v>36766.07</v>
      </c>
      <c r="H84" s="2">
        <v>22879.54</v>
      </c>
      <c r="I84" s="2">
        <f t="shared" si="27"/>
        <v>81886.489999999991</v>
      </c>
      <c r="J84" s="2">
        <v>99476.23</v>
      </c>
      <c r="K84" s="71">
        <f t="shared" si="28"/>
        <v>-0.17682354870103145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>
        <v>116</v>
      </c>
      <c r="F85" s="3"/>
      <c r="G85" s="2"/>
      <c r="H85" s="2"/>
      <c r="I85" s="2">
        <f t="shared" si="26"/>
        <v>116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103853.57</v>
      </c>
      <c r="F86" s="4">
        <f t="shared" si="29"/>
        <v>247090.19</v>
      </c>
      <c r="G86" s="4">
        <f t="shared" si="29"/>
        <v>221791.54</v>
      </c>
      <c r="H86" s="4">
        <f t="shared" si="29"/>
        <v>195980.52</v>
      </c>
      <c r="I86" s="4">
        <f t="shared" si="29"/>
        <v>768715.82</v>
      </c>
      <c r="J86" s="4">
        <f t="shared" si="29"/>
        <v>773390.37999999989</v>
      </c>
      <c r="K86" s="78">
        <f t="shared" si="25"/>
        <v>-6.0442437879818511E-3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35985.480000000003</v>
      </c>
      <c r="F90" s="3">
        <v>33995.49</v>
      </c>
      <c r="G90" s="2">
        <v>9924.5499999999993</v>
      </c>
      <c r="H90" s="2">
        <v>120137.07</v>
      </c>
      <c r="I90" s="2">
        <f>SUM(E90:H90)</f>
        <v>200042.59000000003</v>
      </c>
      <c r="J90" s="2">
        <v>180558.04</v>
      </c>
      <c r="K90" s="71">
        <f t="shared" ref="K90:K91" si="32">SUM(I90/J90)-1</f>
        <v>0.10791294588709555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35985.480000000003</v>
      </c>
      <c r="F91" s="4">
        <f t="shared" ref="F91:I91" si="33">SUM(F90)</f>
        <v>33995.49</v>
      </c>
      <c r="G91" s="4">
        <f t="shared" si="33"/>
        <v>9924.5499999999993</v>
      </c>
      <c r="H91" s="4">
        <f>SUM(H90)</f>
        <v>120137.07</v>
      </c>
      <c r="I91" s="4">
        <f t="shared" si="33"/>
        <v>200042.59000000003</v>
      </c>
      <c r="J91" s="4">
        <f>SUM(J90)</f>
        <v>180558.04</v>
      </c>
      <c r="K91" s="78">
        <f t="shared" si="32"/>
        <v>0.10791294588709555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18450.650000000001</v>
      </c>
      <c r="F95" s="3">
        <v>25829.83</v>
      </c>
      <c r="G95" s="2">
        <v>5161.0600000000004</v>
      </c>
      <c r="H95" s="2">
        <v>16748.79</v>
      </c>
      <c r="I95" s="2">
        <f>SUM(E95:H95)</f>
        <v>66190.33</v>
      </c>
      <c r="J95" s="53">
        <v>46808.56</v>
      </c>
      <c r="K95" s="71">
        <f t="shared" ref="K95:K116" si="34">SUM(I95/J95)-1</f>
        <v>0.41406464971364221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7169.48</v>
      </c>
      <c r="F97" s="3">
        <v>49259.88</v>
      </c>
      <c r="G97" s="2">
        <v>10222.83</v>
      </c>
      <c r="H97" s="2">
        <v>26949.13</v>
      </c>
      <c r="I97" s="2">
        <f t="shared" ref="I97:I115" si="35">SUM(E97:H97)</f>
        <v>93601.32</v>
      </c>
      <c r="J97" s="2">
        <v>60484.83</v>
      </c>
      <c r="K97" s="71">
        <f t="shared" si="34"/>
        <v>0.54751728656590437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8301.99</v>
      </c>
      <c r="F98" s="3">
        <v>9658.7000000000007</v>
      </c>
      <c r="G98" s="2">
        <v>14187.85</v>
      </c>
      <c r="H98" s="2">
        <v>22689.86</v>
      </c>
      <c r="I98" s="2">
        <f t="shared" si="35"/>
        <v>54838.400000000001</v>
      </c>
      <c r="J98" s="2">
        <v>58967.7</v>
      </c>
      <c r="K98" s="71">
        <f t="shared" si="34"/>
        <v>-7.0026472119482319E-2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5269.13</v>
      </c>
      <c r="F99" s="3">
        <v>28895.63</v>
      </c>
      <c r="G99" s="2">
        <v>32859.33</v>
      </c>
      <c r="H99" s="2">
        <v>22419.49</v>
      </c>
      <c r="I99" s="2">
        <f t="shared" si="35"/>
        <v>89443.58</v>
      </c>
      <c r="J99" s="2">
        <v>56162.71</v>
      </c>
      <c r="K99" s="71">
        <f t="shared" si="34"/>
        <v>0.5925794891307774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23379.57</v>
      </c>
      <c r="G100" s="2"/>
      <c r="H100" s="2">
        <v>5166.79</v>
      </c>
      <c r="I100" s="2">
        <f t="shared" si="35"/>
        <v>28546.36</v>
      </c>
      <c r="J100" s="2">
        <v>12971.34</v>
      </c>
      <c r="K100" s="71">
        <f t="shared" si="34"/>
        <v>1.2007255996681914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5193.2700000000004</v>
      </c>
      <c r="F101" s="3">
        <v>33058.69</v>
      </c>
      <c r="G101" s="2">
        <v>6118.12</v>
      </c>
      <c r="H101" s="2">
        <v>30108.68</v>
      </c>
      <c r="I101" s="2">
        <f t="shared" si="35"/>
        <v>74478.760000000009</v>
      </c>
      <c r="J101" s="2">
        <v>58348.83</v>
      </c>
      <c r="K101" s="71">
        <f t="shared" si="34"/>
        <v>0.27643964754734607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6138.21</v>
      </c>
      <c r="F102" s="3">
        <v>113301.28</v>
      </c>
      <c r="G102" s="2">
        <v>15307.63</v>
      </c>
      <c r="H102" s="2">
        <v>73165.009999999995</v>
      </c>
      <c r="I102" s="2">
        <f t="shared" si="35"/>
        <v>207912.13</v>
      </c>
      <c r="J102" s="2">
        <v>100166.95</v>
      </c>
      <c r="K102" s="71">
        <f t="shared" si="34"/>
        <v>1.0756559923208204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4647.91</v>
      </c>
      <c r="F103" s="3">
        <v>15877.24</v>
      </c>
      <c r="G103" s="2">
        <v>9009.5400000000009</v>
      </c>
      <c r="H103" s="2">
        <v>11549.37</v>
      </c>
      <c r="I103" s="2">
        <f t="shared" si="35"/>
        <v>41084.060000000005</v>
      </c>
      <c r="J103" s="2">
        <v>45326.47</v>
      </c>
      <c r="K103" s="71">
        <f t="shared" si="34"/>
        <v>-9.3596743801138582E-2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5463.53</v>
      </c>
      <c r="F104" s="3">
        <v>6709.23</v>
      </c>
      <c r="G104" s="2">
        <v>3639.8</v>
      </c>
      <c r="H104" s="2">
        <v>4810.49</v>
      </c>
      <c r="I104" s="2">
        <f t="shared" si="35"/>
        <v>20623.049999999996</v>
      </c>
      <c r="J104" s="2">
        <v>35372.61</v>
      </c>
      <c r="K104" s="71">
        <f t="shared" si="34"/>
        <v>-0.41697686430263425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3070.05</v>
      </c>
      <c r="F105" s="3">
        <v>23250.34</v>
      </c>
      <c r="G105" s="2">
        <v>8532.02</v>
      </c>
      <c r="H105" s="2">
        <v>16019.4</v>
      </c>
      <c r="I105" s="2">
        <f t="shared" si="35"/>
        <v>50871.810000000005</v>
      </c>
      <c r="J105" s="2">
        <v>72488.67</v>
      </c>
      <c r="K105" s="71">
        <f t="shared" si="34"/>
        <v>-0.29821018926130105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/>
      <c r="F107" s="3">
        <v>6562.71</v>
      </c>
      <c r="G107" s="2"/>
      <c r="H107" s="81">
        <v>843.89</v>
      </c>
      <c r="I107" s="2">
        <f t="shared" si="35"/>
        <v>7406.6</v>
      </c>
      <c r="J107" s="2">
        <v>6017.56</v>
      </c>
      <c r="K107" s="71">
        <f t="shared" si="34"/>
        <v>0.23083110097780501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9634.25</v>
      </c>
      <c r="F108" s="3">
        <v>31084.25</v>
      </c>
      <c r="G108" s="2">
        <v>26940.94</v>
      </c>
      <c r="H108" s="2">
        <v>21203.16</v>
      </c>
      <c r="I108" s="2">
        <f t="shared" si="35"/>
        <v>88862.6</v>
      </c>
      <c r="J108" s="2">
        <v>97022.62</v>
      </c>
      <c r="K108" s="71">
        <f t="shared" si="34"/>
        <v>-8.4104304748727543E-2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21022.83</v>
      </c>
      <c r="F109" s="3">
        <v>39633.379999999997</v>
      </c>
      <c r="G109" s="2">
        <v>4025.22</v>
      </c>
      <c r="H109" s="2">
        <v>14679.11</v>
      </c>
      <c r="I109" s="2">
        <f t="shared" si="35"/>
        <v>79360.540000000008</v>
      </c>
      <c r="J109" s="2">
        <v>76093.38</v>
      </c>
      <c r="K109" s="71">
        <f t="shared" si="34"/>
        <v>4.2936192346824331E-2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6368.85</v>
      </c>
      <c r="F110" s="3">
        <v>22200.2</v>
      </c>
      <c r="G110" s="2">
        <v>592.79999999999995</v>
      </c>
      <c r="H110" s="2">
        <v>22217.24</v>
      </c>
      <c r="I110" s="2">
        <f t="shared" si="35"/>
        <v>51379.090000000004</v>
      </c>
      <c r="J110" s="2">
        <v>39610.46</v>
      </c>
      <c r="K110" s="71">
        <f t="shared" si="34"/>
        <v>0.29710914743226935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10399.59</v>
      </c>
      <c r="F111" s="3">
        <v>21534.98</v>
      </c>
      <c r="G111" s="2"/>
      <c r="H111" s="2">
        <v>9831.4</v>
      </c>
      <c r="I111" s="2">
        <f t="shared" si="35"/>
        <v>41765.97</v>
      </c>
      <c r="J111" s="2">
        <v>40597.839999999997</v>
      </c>
      <c r="K111" s="71">
        <f t="shared" si="34"/>
        <v>2.8773205668084945E-2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5803.01</v>
      </c>
      <c r="F114" s="3">
        <v>27398.74</v>
      </c>
      <c r="G114" s="2">
        <v>2235</v>
      </c>
      <c r="H114" s="2">
        <v>9145.2000000000007</v>
      </c>
      <c r="I114" s="2">
        <f t="shared" ref="I114" si="36">SUM(E114:H114)</f>
        <v>44581.95</v>
      </c>
      <c r="J114" s="2">
        <v>105394.57</v>
      </c>
      <c r="K114" s="71">
        <f t="shared" ref="K114:K115" si="37">SUM(I114/J114)-1</f>
        <v>-0.57699955510041945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415.18</v>
      </c>
      <c r="F115" s="3"/>
      <c r="G115" s="2">
        <v>14210.44</v>
      </c>
      <c r="H115" s="2"/>
      <c r="I115" s="2">
        <f t="shared" si="35"/>
        <v>14625.62</v>
      </c>
      <c r="J115" s="2">
        <v>4182.53</v>
      </c>
      <c r="K115" s="71">
        <f t="shared" si="37"/>
        <v>2.4968356473235103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117347.93</v>
      </c>
      <c r="F116" s="4">
        <f t="shared" si="38"/>
        <v>477634.64999999997</v>
      </c>
      <c r="G116" s="4">
        <f t="shared" si="38"/>
        <v>153042.58000000002</v>
      </c>
      <c r="H116" s="4">
        <f t="shared" si="38"/>
        <v>307547.01</v>
      </c>
      <c r="I116" s="4">
        <f t="shared" si="38"/>
        <v>1055572.1700000002</v>
      </c>
      <c r="J116" s="4">
        <f t="shared" si="38"/>
        <v>916017.63000000012</v>
      </c>
      <c r="K116" s="78">
        <f t="shared" si="34"/>
        <v>0.15234918568106592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64056.03</v>
      </c>
      <c r="F120" s="3">
        <v>32307.47</v>
      </c>
      <c r="G120" s="2">
        <v>5324</v>
      </c>
      <c r="H120" s="2">
        <v>116738.69</v>
      </c>
      <c r="I120" s="2">
        <f>SUM(E120:H120)</f>
        <v>218426.19</v>
      </c>
      <c r="J120" s="2">
        <v>245282.25</v>
      </c>
      <c r="K120" s="71">
        <f t="shared" ref="K120:K129" si="41">SUM(I120/J120)-1</f>
        <v>-0.10949043397962954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4645.16</v>
      </c>
      <c r="F121" s="3">
        <v>14459.61</v>
      </c>
      <c r="G121" s="2">
        <v>7590.78</v>
      </c>
      <c r="H121" s="2">
        <v>12228.44</v>
      </c>
      <c r="I121" s="2">
        <f t="shared" ref="I121:I128" si="42">SUM(E121:H121)</f>
        <v>38923.99</v>
      </c>
      <c r="J121" s="2">
        <v>42745.86</v>
      </c>
      <c r="K121" s="71">
        <f t="shared" si="41"/>
        <v>-8.9409126404288108E-2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4011.83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1578.34</v>
      </c>
      <c r="F123" s="3">
        <v>4628.96</v>
      </c>
      <c r="G123" s="2"/>
      <c r="H123" s="2">
        <v>6917.1</v>
      </c>
      <c r="I123" s="2">
        <f t="shared" si="42"/>
        <v>13124.400000000001</v>
      </c>
      <c r="J123" s="2">
        <v>10977.08</v>
      </c>
      <c r="K123" s="71">
        <f t="shared" si="41"/>
        <v>0.19561850692533911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5707.35</v>
      </c>
      <c r="F124" s="3">
        <v>23924.53</v>
      </c>
      <c r="G124" s="2"/>
      <c r="H124" s="2">
        <v>13373.86</v>
      </c>
      <c r="I124" s="2">
        <f t="shared" si="42"/>
        <v>43005.74</v>
      </c>
      <c r="J124" s="2">
        <v>40749.919999999998</v>
      </c>
      <c r="K124" s="71">
        <f t="shared" si="41"/>
        <v>5.5357654689874192E-2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3888.57</v>
      </c>
      <c r="F125" s="3">
        <v>28882.36</v>
      </c>
      <c r="G125" s="2"/>
      <c r="H125" s="2">
        <v>11096.36</v>
      </c>
      <c r="I125" s="2">
        <f t="shared" si="42"/>
        <v>43867.29</v>
      </c>
      <c r="J125" s="2">
        <v>32572.95</v>
      </c>
      <c r="K125" s="71">
        <f t="shared" si="41"/>
        <v>0.34673985623039982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15659.91</v>
      </c>
      <c r="G126" s="2">
        <v>13086.34</v>
      </c>
      <c r="H126" s="2">
        <v>4326.92</v>
      </c>
      <c r="I126" s="2">
        <f t="shared" si="42"/>
        <v>33518.15</v>
      </c>
      <c r="J126" s="2">
        <v>30481.47</v>
      </c>
      <c r="K126" s="71">
        <f t="shared" si="41"/>
        <v>9.9623804232538582E-2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687.64</v>
      </c>
      <c r="F127" s="3">
        <v>13118.53</v>
      </c>
      <c r="G127" s="2"/>
      <c r="H127" s="2">
        <v>10432.700000000001</v>
      </c>
      <c r="I127" s="2">
        <f t="shared" si="42"/>
        <v>24238.870000000003</v>
      </c>
      <c r="J127" s="2">
        <v>25478.6</v>
      </c>
      <c r="K127" s="71">
        <f t="shared" si="41"/>
        <v>-4.8657697047718274E-2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1246.28</v>
      </c>
      <c r="F128" s="3">
        <v>6361.57</v>
      </c>
      <c r="G128" s="2">
        <v>452.47</v>
      </c>
      <c r="H128" s="2">
        <v>1015</v>
      </c>
      <c r="I128" s="2">
        <f t="shared" si="42"/>
        <v>9075.32</v>
      </c>
      <c r="J128" s="2">
        <v>12561.24</v>
      </c>
      <c r="K128" s="71">
        <f t="shared" si="41"/>
        <v>-0.27751400339456933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82254.350000000006</v>
      </c>
      <c r="F129" s="4">
        <f t="shared" si="43"/>
        <v>139342.94000000003</v>
      </c>
      <c r="G129" s="4">
        <f t="shared" si="43"/>
        <v>26453.59</v>
      </c>
      <c r="H129" s="4">
        <f t="shared" si="43"/>
        <v>176129.07000000004</v>
      </c>
      <c r="I129" s="4">
        <f t="shared" si="43"/>
        <v>424179.95</v>
      </c>
      <c r="J129" s="4">
        <f t="shared" si="43"/>
        <v>444861.19999999995</v>
      </c>
      <c r="K129" s="78">
        <f t="shared" si="41"/>
        <v>-4.6489219558819572E-2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86062.14</v>
      </c>
      <c r="F133" s="3">
        <v>130115.01</v>
      </c>
      <c r="G133" s="2">
        <v>404.05</v>
      </c>
      <c r="H133" s="2">
        <v>117927.66</v>
      </c>
      <c r="I133" s="2">
        <f t="shared" ref="I133:I136" si="46">SUM(E133:H133)</f>
        <v>334508.86</v>
      </c>
      <c r="J133" s="2">
        <v>285359.53000000003</v>
      </c>
      <c r="K133" s="71">
        <f t="shared" ref="K133:K137" si="47">SUM(I133/J133)-1</f>
        <v>0.17223651160344966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49409.54</v>
      </c>
      <c r="F134" s="3">
        <v>39346.129999999997</v>
      </c>
      <c r="G134" s="2">
        <v>4096.75</v>
      </c>
      <c r="H134" s="2">
        <v>18253.02</v>
      </c>
      <c r="I134" s="2">
        <f t="shared" si="46"/>
        <v>111105.44</v>
      </c>
      <c r="J134" s="2">
        <v>110816.65</v>
      </c>
      <c r="K134" s="71">
        <f t="shared" si="47"/>
        <v>2.6060163341881104E-3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72557.62</v>
      </c>
      <c r="F135" s="3">
        <v>13508.81</v>
      </c>
      <c r="G135" s="2"/>
      <c r="H135" s="2">
        <v>19076.099999999999</v>
      </c>
      <c r="I135" s="2">
        <f t="shared" si="46"/>
        <v>105142.53</v>
      </c>
      <c r="J135" s="2">
        <v>63091.54</v>
      </c>
      <c r="K135" s="71">
        <f t="shared" si="47"/>
        <v>0.66650758564460455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5928.22</v>
      </c>
      <c r="F136" s="3">
        <v>10273.86</v>
      </c>
      <c r="G136" s="2">
        <v>3415.62</v>
      </c>
      <c r="H136" s="2">
        <v>3647.88</v>
      </c>
      <c r="I136" s="2">
        <f t="shared" si="46"/>
        <v>23265.58</v>
      </c>
      <c r="J136" s="2">
        <v>27103.34</v>
      </c>
      <c r="K136" s="71">
        <f t="shared" si="47"/>
        <v>-0.14159730867118214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213957.52</v>
      </c>
      <c r="F137" s="4">
        <f t="shared" ref="F137:I137" si="48">SUM(F133:F136)</f>
        <v>193243.81</v>
      </c>
      <c r="G137" s="4">
        <f t="shared" si="48"/>
        <v>7916.42</v>
      </c>
      <c r="H137" s="4">
        <f>SUM(H133:H136)</f>
        <v>158904.66</v>
      </c>
      <c r="I137" s="4">
        <f t="shared" si="48"/>
        <v>574022.40999999992</v>
      </c>
      <c r="J137" s="4">
        <f>SUM(J133:J136)</f>
        <v>486371.06000000006</v>
      </c>
      <c r="K137" s="78">
        <f t="shared" si="47"/>
        <v>0.18021497825137844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51868.02</v>
      </c>
      <c r="F141" s="3">
        <v>80751.149999999994</v>
      </c>
      <c r="G141" s="2">
        <v>40493.21</v>
      </c>
      <c r="H141" s="2">
        <v>67339.960000000006</v>
      </c>
      <c r="I141" s="2">
        <f>SUM(E141:H141)</f>
        <v>240452.33999999997</v>
      </c>
      <c r="J141" s="2">
        <v>176283.95</v>
      </c>
      <c r="K141" s="71">
        <f t="shared" ref="K141:K151" si="49">SUM(I141/J141)-1</f>
        <v>0.36400585532602348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16636.68</v>
      </c>
      <c r="F142" s="3">
        <v>75492.3</v>
      </c>
      <c r="G142" s="2">
        <v>1955.43</v>
      </c>
      <c r="H142" s="2">
        <v>37621.26</v>
      </c>
      <c r="I142" s="2">
        <f t="shared" ref="I142:I150" si="50">SUM(E142:H142)</f>
        <v>131705.67000000001</v>
      </c>
      <c r="J142" s="2">
        <v>86597.34</v>
      </c>
      <c r="K142" s="71">
        <f t="shared" si="49"/>
        <v>0.52089740862710121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7520.4</v>
      </c>
      <c r="F143" s="3">
        <v>21449.72</v>
      </c>
      <c r="G143" s="2">
        <v>6107.96</v>
      </c>
      <c r="H143" s="2">
        <v>12703.58</v>
      </c>
      <c r="I143" s="2">
        <f t="shared" si="50"/>
        <v>47781.66</v>
      </c>
      <c r="J143" s="2">
        <v>41138.33</v>
      </c>
      <c r="K143" s="71">
        <f t="shared" si="49"/>
        <v>0.16148759563161663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9348.07</v>
      </c>
      <c r="F144" s="3">
        <v>17361.759999999998</v>
      </c>
      <c r="G144" s="2">
        <v>10407.950000000001</v>
      </c>
      <c r="H144" s="2">
        <v>18153.560000000001</v>
      </c>
      <c r="I144" s="2">
        <f t="shared" si="50"/>
        <v>55271.34</v>
      </c>
      <c r="J144" s="2">
        <v>40735</v>
      </c>
      <c r="K144" s="71">
        <f t="shared" si="49"/>
        <v>0.35685135632748244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5820.88</v>
      </c>
      <c r="F145" s="3">
        <v>24321.09</v>
      </c>
      <c r="G145" s="2">
        <v>47243.18</v>
      </c>
      <c r="H145" s="2">
        <v>29735.89</v>
      </c>
      <c r="I145" s="2">
        <f t="shared" si="50"/>
        <v>107121.04</v>
      </c>
      <c r="J145" s="2">
        <v>72603.33</v>
      </c>
      <c r="K145" s="71">
        <f t="shared" si="49"/>
        <v>0.47542874410856895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1127.46</v>
      </c>
      <c r="F146" s="3">
        <v>17837.439999999999</v>
      </c>
      <c r="G146" s="2"/>
      <c r="H146" s="2">
        <v>12281.28</v>
      </c>
      <c r="I146" s="2">
        <f t="shared" si="50"/>
        <v>31246.18</v>
      </c>
      <c r="J146" s="2">
        <v>26755.94</v>
      </c>
      <c r="K146" s="71">
        <f t="shared" si="49"/>
        <v>0.16782217331927041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10168</v>
      </c>
      <c r="F147" s="3">
        <v>39968.04</v>
      </c>
      <c r="G147" s="2">
        <v>35533.370000000003</v>
      </c>
      <c r="H147" s="2">
        <v>29537.19</v>
      </c>
      <c r="I147" s="2">
        <f t="shared" si="50"/>
        <v>115206.6</v>
      </c>
      <c r="J147" s="2">
        <v>172314.19</v>
      </c>
      <c r="K147" s="71">
        <f t="shared" si="49"/>
        <v>-0.33141548005999966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22264.42</v>
      </c>
      <c r="F148" s="3">
        <v>5626.06</v>
      </c>
      <c r="G148" s="2">
        <v>4975.18</v>
      </c>
      <c r="H148" s="2">
        <v>16996.7</v>
      </c>
      <c r="I148" s="2">
        <f t="shared" si="50"/>
        <v>49862.36</v>
      </c>
      <c r="J148" s="2">
        <v>26769.15</v>
      </c>
      <c r="K148" s="71">
        <f t="shared" si="49"/>
        <v>0.86267998797122791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2392.12</v>
      </c>
      <c r="F149" s="3">
        <v>2111.5</v>
      </c>
      <c r="G149" s="2">
        <v>5724.84</v>
      </c>
      <c r="H149" s="2">
        <v>2817.92</v>
      </c>
      <c r="I149" s="2">
        <f t="shared" si="50"/>
        <v>13046.38</v>
      </c>
      <c r="J149" s="2">
        <v>18298.650000000001</v>
      </c>
      <c r="K149" s="71">
        <f t="shared" si="49"/>
        <v>-0.28703046399597798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3967.51</v>
      </c>
      <c r="F150" s="3">
        <v>3092.69</v>
      </c>
      <c r="G150" s="2"/>
      <c r="H150" s="2">
        <v>1780.9</v>
      </c>
      <c r="I150" s="2">
        <f t="shared" si="50"/>
        <v>8841.1</v>
      </c>
      <c r="J150" s="2">
        <v>9246.64</v>
      </c>
      <c r="K150" s="71">
        <f t="shared" si="49"/>
        <v>-4.3858093318221436E-2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131113.56</v>
      </c>
      <c r="F151" s="4">
        <f t="shared" si="51"/>
        <v>288011.75</v>
      </c>
      <c r="G151" s="4">
        <f t="shared" si="51"/>
        <v>152441.12</v>
      </c>
      <c r="H151" s="4">
        <f t="shared" si="51"/>
        <v>228968.24000000002</v>
      </c>
      <c r="I151" s="4">
        <f t="shared" si="51"/>
        <v>800534.67</v>
      </c>
      <c r="J151" s="4">
        <f t="shared" si="51"/>
        <v>670742.52000000014</v>
      </c>
      <c r="K151" s="78">
        <f t="shared" si="49"/>
        <v>0.19350517691945313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16963.330000000002</v>
      </c>
      <c r="F155" s="5">
        <v>79739.44</v>
      </c>
      <c r="G155" s="2">
        <v>11111</v>
      </c>
      <c r="H155" s="2">
        <v>30278.68</v>
      </c>
      <c r="I155" s="2">
        <f>SUM(E155:H155)</f>
        <v>138092.45000000001</v>
      </c>
      <c r="J155" s="2">
        <v>120552.09</v>
      </c>
      <c r="K155" s="71">
        <f>SUM(I155/J155)-1</f>
        <v>0.14550025636220831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16963.330000000002</v>
      </c>
      <c r="F156" s="4">
        <f t="shared" ref="F156:I156" si="54">SUM(F155)</f>
        <v>79739.44</v>
      </c>
      <c r="G156" s="4">
        <f t="shared" si="54"/>
        <v>11111</v>
      </c>
      <c r="H156" s="4">
        <f>SUM(H155)</f>
        <v>30278.68</v>
      </c>
      <c r="I156" s="4">
        <f t="shared" si="54"/>
        <v>138092.45000000001</v>
      </c>
      <c r="J156" s="4">
        <f>SUM(J155)</f>
        <v>120552.09</v>
      </c>
      <c r="K156" s="78">
        <f t="shared" ref="K156" si="55">SUM(I156/J156)-1</f>
        <v>0.14550025636220831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9789.16</v>
      </c>
      <c r="F160" s="3">
        <v>3075.38</v>
      </c>
      <c r="G160" s="2"/>
      <c r="H160" s="2">
        <v>9707.66</v>
      </c>
      <c r="I160" s="2">
        <f>SUM(E160:H160)</f>
        <v>22572.2</v>
      </c>
      <c r="J160" s="2">
        <v>31362.720000000001</v>
      </c>
      <c r="K160" s="71">
        <f>SUM(I160/J160)-1</f>
        <v>-0.28028563849053911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9789.16</v>
      </c>
      <c r="F161" s="4">
        <f t="shared" ref="F161" si="56">SUM(F160)</f>
        <v>3075.38</v>
      </c>
      <c r="G161" s="4">
        <f t="shared" ref="G161" si="57">SUM(G160)</f>
        <v>0</v>
      </c>
      <c r="H161" s="4">
        <f>SUM(H160)</f>
        <v>9707.66</v>
      </c>
      <c r="I161" s="4">
        <f t="shared" ref="I161" si="58">SUM(I160)</f>
        <v>22572.2</v>
      </c>
      <c r="J161" s="4">
        <f>SUM(J160)</f>
        <v>31362.720000000001</v>
      </c>
      <c r="K161" s="78">
        <f t="shared" ref="K161" si="59">SUM(I161/J161)-1</f>
        <v>-0.28028563849053911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21235.01</v>
      </c>
      <c r="F165" s="3">
        <v>14584.27</v>
      </c>
      <c r="G165" s="2"/>
      <c r="H165" s="2">
        <v>7417</v>
      </c>
      <c r="I165" s="2">
        <f>SUM(E165:H165)</f>
        <v>43236.28</v>
      </c>
      <c r="J165" s="2">
        <v>62348.67</v>
      </c>
      <c r="K165" s="71">
        <f t="shared" ref="K165:K173" si="60">SUM(I165/J165)-1</f>
        <v>-0.30654046028568049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20303.080000000002</v>
      </c>
      <c r="F166" s="3">
        <v>45496.45</v>
      </c>
      <c r="G166" s="2"/>
      <c r="H166" s="2">
        <v>38068.29</v>
      </c>
      <c r="I166" s="2">
        <f t="shared" ref="I166:I172" si="61">SUM(E166:H166)</f>
        <v>103867.82</v>
      </c>
      <c r="J166" s="2">
        <v>64005.93</v>
      </c>
      <c r="K166" s="71">
        <f t="shared" si="60"/>
        <v>0.62278432638975811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8796.17</v>
      </c>
      <c r="F167" s="3">
        <v>3742.5</v>
      </c>
      <c r="G167" s="2"/>
      <c r="H167" s="2">
        <v>23376.38</v>
      </c>
      <c r="I167" s="2">
        <f t="shared" si="61"/>
        <v>35915.050000000003</v>
      </c>
      <c r="J167" s="2">
        <v>78168.97</v>
      </c>
      <c r="K167" s="71">
        <f t="shared" si="60"/>
        <v>-0.54054594809167877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7079.27</v>
      </c>
      <c r="F168" s="3">
        <v>42804.93</v>
      </c>
      <c r="G168" s="2">
        <v>10518.01</v>
      </c>
      <c r="H168" s="2">
        <v>19339.28</v>
      </c>
      <c r="I168" s="2">
        <f t="shared" si="61"/>
        <v>79741.489999999991</v>
      </c>
      <c r="J168" s="2">
        <v>65812.259999999995</v>
      </c>
      <c r="K168" s="71">
        <f t="shared" si="60"/>
        <v>0.21165099025622269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/>
      <c r="G169" s="2"/>
      <c r="H169" s="2"/>
      <c r="I169" s="2"/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7424.34</v>
      </c>
      <c r="F170" s="3">
        <v>20256.88</v>
      </c>
      <c r="G170" s="2"/>
      <c r="H170" s="2">
        <v>34439.82</v>
      </c>
      <c r="I170" s="2">
        <f t="shared" si="61"/>
        <v>62121.04</v>
      </c>
      <c r="J170" s="2">
        <v>47773.85</v>
      </c>
      <c r="K170" s="71">
        <f t="shared" si="60"/>
        <v>0.30031471191875903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2523.31</v>
      </c>
      <c r="F171" s="3">
        <v>15593.13</v>
      </c>
      <c r="G171" s="2">
        <v>12067.89</v>
      </c>
      <c r="H171" s="2">
        <v>8568.7900000000009</v>
      </c>
      <c r="I171" s="2">
        <f t="shared" si="61"/>
        <v>38753.119999999995</v>
      </c>
      <c r="J171" s="2">
        <v>34485.129999999997</v>
      </c>
      <c r="K171" s="71">
        <f t="shared" si="60"/>
        <v>0.12376319880481823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11128.72</v>
      </c>
      <c r="F172" s="3">
        <v>10294.86</v>
      </c>
      <c r="G172" s="2">
        <v>12756.61</v>
      </c>
      <c r="H172" s="2">
        <v>9854.2800000000007</v>
      </c>
      <c r="I172" s="2">
        <f t="shared" si="61"/>
        <v>44034.47</v>
      </c>
      <c r="J172" s="2">
        <v>26293.09</v>
      </c>
      <c r="K172" s="71">
        <f t="shared" si="60"/>
        <v>0.67475446971048281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78489.899999999994</v>
      </c>
      <c r="F173" s="4">
        <f t="shared" si="62"/>
        <v>152773.02000000002</v>
      </c>
      <c r="G173" s="4">
        <f t="shared" si="62"/>
        <v>35342.51</v>
      </c>
      <c r="H173" s="4">
        <f t="shared" si="62"/>
        <v>141063.84</v>
      </c>
      <c r="I173" s="4">
        <f t="shared" si="62"/>
        <v>407669.27</v>
      </c>
      <c r="J173" s="4">
        <f t="shared" si="62"/>
        <v>378887.9</v>
      </c>
      <c r="K173" s="78">
        <f t="shared" si="60"/>
        <v>7.5962758377873696E-2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41857.370000000003</v>
      </c>
      <c r="F177" s="5">
        <v>46810.39</v>
      </c>
      <c r="G177" s="2">
        <v>2863.3</v>
      </c>
      <c r="H177" s="35">
        <v>93598.81</v>
      </c>
      <c r="I177" s="2">
        <f>SUM(E177:H177)</f>
        <v>185129.87</v>
      </c>
      <c r="J177" s="2">
        <v>197533.02</v>
      </c>
      <c r="K177" s="71">
        <f t="shared" ref="K177:K179" si="65">SUM(I177/J177)-1</f>
        <v>-6.2790261597782449E-2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2282.31</v>
      </c>
      <c r="G178" s="2"/>
      <c r="H178" s="2">
        <v>1743</v>
      </c>
      <c r="I178" s="2">
        <f>SUM(E178:H178)</f>
        <v>4025.31</v>
      </c>
      <c r="J178" s="2">
        <v>4836.1000000000004</v>
      </c>
      <c r="K178" s="71">
        <f t="shared" si="65"/>
        <v>-0.16765368788900159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41857.370000000003</v>
      </c>
      <c r="F179" s="4">
        <f t="shared" ref="F179:G179" si="66">SUM(F177:F178)</f>
        <v>49092.7</v>
      </c>
      <c r="G179" s="4">
        <f t="shared" si="66"/>
        <v>2863.3</v>
      </c>
      <c r="H179" s="4">
        <f>SUM(H177:H178)</f>
        <v>95341.81</v>
      </c>
      <c r="I179" s="4">
        <f>SUM(I177:I178)</f>
        <v>189155.18</v>
      </c>
      <c r="J179" s="4">
        <f>SUM(J177:J178)</f>
        <v>202369.12</v>
      </c>
      <c r="K179" s="78">
        <f t="shared" si="65"/>
        <v>-6.5296227013291408E-2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38654.9</v>
      </c>
      <c r="F183" s="3">
        <v>37889.660000000003</v>
      </c>
      <c r="G183" s="2">
        <v>14496.98</v>
      </c>
      <c r="H183" s="2">
        <v>28924.01</v>
      </c>
      <c r="I183" s="2">
        <f t="shared" ref="I183:I192" si="67">SUM(E183:H183)</f>
        <v>119965.54999999999</v>
      </c>
      <c r="J183" s="2">
        <v>102568.19</v>
      </c>
      <c r="K183" s="71">
        <f t="shared" ref="K183:K193" si="68">SUM(I183/J183)-1</f>
        <v>0.16961750031856848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/>
      <c r="G184" s="2"/>
      <c r="H184" s="2">
        <v>2359.5100000000002</v>
      </c>
      <c r="I184" s="2">
        <f t="shared" si="67"/>
        <v>2359.5100000000002</v>
      </c>
      <c r="J184" s="2">
        <v>2024.5</v>
      </c>
      <c r="K184" s="71">
        <f t="shared" si="68"/>
        <v>0.16547789577673511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1706.49</v>
      </c>
      <c r="F185" s="3">
        <v>13040.35</v>
      </c>
      <c r="G185" s="2"/>
      <c r="H185" s="2">
        <v>39013.81</v>
      </c>
      <c r="I185" s="2">
        <f t="shared" si="67"/>
        <v>53760.649999999994</v>
      </c>
      <c r="J185" s="2">
        <v>52867.13</v>
      </c>
      <c r="K185" s="71">
        <f t="shared" si="68"/>
        <v>1.6901239011839708E-2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/>
      <c r="F187" s="3">
        <v>1832.39</v>
      </c>
      <c r="G187" s="2"/>
      <c r="H187" s="2">
        <v>1479.61</v>
      </c>
      <c r="I187" s="2">
        <f t="shared" si="67"/>
        <v>3312</v>
      </c>
      <c r="J187" s="2">
        <v>295</v>
      </c>
      <c r="K187" s="71">
        <f t="shared" si="68"/>
        <v>10.227118644067797</v>
      </c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6132.72</v>
      </c>
      <c r="G188" s="2"/>
      <c r="H188" s="2">
        <v>4277.24</v>
      </c>
      <c r="I188" s="2">
        <f t="shared" ref="I188" si="70">SUM(E188:H188)</f>
        <v>10409.959999999999</v>
      </c>
      <c r="J188" s="2">
        <v>295</v>
      </c>
      <c r="K188" s="71">
        <f t="shared" si="68"/>
        <v>34.287999999999997</v>
      </c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81.75</v>
      </c>
      <c r="F189" s="3">
        <v>1477.12</v>
      </c>
      <c r="G189" s="2"/>
      <c r="H189" s="2">
        <v>125</v>
      </c>
      <c r="I189" s="2">
        <f t="shared" ref="I189:I191" si="71">SUM(E189:H189)</f>
        <v>1683.87</v>
      </c>
      <c r="J189" s="2">
        <v>655.20000000000005</v>
      </c>
      <c r="K189" s="71">
        <f t="shared" si="68"/>
        <v>1.570009157509157</v>
      </c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/>
      <c r="G190" s="2"/>
      <c r="H190" s="2">
        <v>755</v>
      </c>
      <c r="I190" s="2">
        <f t="shared" si="71"/>
        <v>1411.5700000000002</v>
      </c>
      <c r="J190" s="2"/>
      <c r="K190" s="71"/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201.16</v>
      </c>
      <c r="I191" s="2">
        <f t="shared" si="71"/>
        <v>1930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13" t="s">
        <v>527</v>
      </c>
      <c r="B192" s="46" t="s">
        <v>528</v>
      </c>
      <c r="C192" s="14"/>
      <c r="D192" s="14"/>
      <c r="E192" s="3"/>
      <c r="F192" s="3"/>
      <c r="G192" s="2">
        <v>832.96</v>
      </c>
      <c r="H192" s="2">
        <v>1121.6400000000001</v>
      </c>
      <c r="I192" s="2">
        <f t="shared" si="67"/>
        <v>1954.6000000000001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41802.28</v>
      </c>
      <c r="F193" s="4">
        <f t="shared" ref="F193:I193" si="72">SUM(F183:F192)</f>
        <v>62101.08</v>
      </c>
      <c r="G193" s="4">
        <f t="shared" si="72"/>
        <v>15329.939999999999</v>
      </c>
      <c r="H193" s="4">
        <f>SUM(H183:H192)</f>
        <v>81935.539999999994</v>
      </c>
      <c r="I193" s="4">
        <f t="shared" si="72"/>
        <v>201168.83999999997</v>
      </c>
      <c r="J193" s="4">
        <f>SUM(J183:J192)</f>
        <v>158705.02000000002</v>
      </c>
      <c r="K193" s="78">
        <f t="shared" si="68"/>
        <v>0.26756444125081824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11216.05</v>
      </c>
      <c r="F197" s="3">
        <v>19782.12</v>
      </c>
      <c r="G197" s="2">
        <v>6762</v>
      </c>
      <c r="H197" s="2">
        <v>7000.27</v>
      </c>
      <c r="I197" s="2">
        <f>SUM(E197:H197)</f>
        <v>44760.44</v>
      </c>
      <c r="J197" s="2">
        <v>67177.98</v>
      </c>
      <c r="K197" s="71">
        <f t="shared" ref="K197:K201" si="73">SUM(I197/J197)-1</f>
        <v>-0.33370369278742817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7346.02</v>
      </c>
      <c r="F198" s="3">
        <v>15753.18</v>
      </c>
      <c r="G198" s="2">
        <v>364.6</v>
      </c>
      <c r="H198" s="2">
        <v>15197.83</v>
      </c>
      <c r="I198" s="2">
        <f t="shared" ref="I198:I200" si="74">SUM(E198:H198)</f>
        <v>38661.629999999997</v>
      </c>
      <c r="J198" s="2">
        <v>35348.54</v>
      </c>
      <c r="K198" s="71">
        <f t="shared" si="73"/>
        <v>9.3726360409793319E-2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34870.589999999997</v>
      </c>
      <c r="F199" s="3">
        <v>34921.589999999997</v>
      </c>
      <c r="G199" s="2">
        <v>3499.85</v>
      </c>
      <c r="H199" s="2">
        <v>415375.12</v>
      </c>
      <c r="I199" s="2">
        <f t="shared" si="74"/>
        <v>488667.15</v>
      </c>
      <c r="J199" s="2">
        <v>414439.54</v>
      </c>
      <c r="K199" s="71">
        <f t="shared" si="73"/>
        <v>0.17910359132239173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12861.96</v>
      </c>
      <c r="F200" s="3">
        <v>26941.85</v>
      </c>
      <c r="G200" s="2">
        <v>5778.77</v>
      </c>
      <c r="H200" s="2">
        <v>25494.55</v>
      </c>
      <c r="I200" s="2">
        <f t="shared" si="74"/>
        <v>71077.13</v>
      </c>
      <c r="J200" s="2">
        <v>74240.23</v>
      </c>
      <c r="K200" s="71">
        <f t="shared" si="73"/>
        <v>-4.2606279641105527E-2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66294.62</v>
      </c>
      <c r="F201" s="4">
        <f t="shared" si="75"/>
        <v>97398.739999999991</v>
      </c>
      <c r="G201" s="4">
        <f t="shared" si="75"/>
        <v>16405.22</v>
      </c>
      <c r="H201" s="4">
        <f t="shared" si="75"/>
        <v>463067.76999999996</v>
      </c>
      <c r="I201" s="4">
        <f t="shared" si="75"/>
        <v>643166.35</v>
      </c>
      <c r="J201" s="4">
        <f t="shared" si="75"/>
        <v>591206.28999999992</v>
      </c>
      <c r="K201" s="78">
        <f t="shared" si="73"/>
        <v>8.7888205654916174E-2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526</v>
      </c>
      <c r="C205" s="47"/>
      <c r="D205" s="47"/>
      <c r="E205" s="5">
        <v>3956.8</v>
      </c>
      <c r="F205" s="3"/>
      <c r="G205" s="2">
        <v>13271.22</v>
      </c>
      <c r="H205" s="2">
        <v>-1040</v>
      </c>
      <c r="I205" s="2">
        <f>SUM(E205:H205)</f>
        <v>16188.02</v>
      </c>
      <c r="J205" s="2">
        <v>23742.07</v>
      </c>
      <c r="K205" s="71">
        <f t="shared" ref="K205:K217" si="78">SUM(I205/J205)-1</f>
        <v>-0.31817149894680619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3" t="s">
        <v>199</v>
      </c>
      <c r="C206" s="94"/>
      <c r="D206" s="95"/>
      <c r="E206" s="5">
        <v>1260.47</v>
      </c>
      <c r="F206" s="3">
        <v>5363.8</v>
      </c>
      <c r="G206" s="2"/>
      <c r="H206" s="2">
        <v>1029.94</v>
      </c>
      <c r="I206" s="2">
        <f t="shared" ref="I206:I217" si="79">SUM(E206:H206)</f>
        <v>7654.2100000000009</v>
      </c>
      <c r="J206" s="2">
        <v>6012.03</v>
      </c>
      <c r="K206" s="71">
        <f t="shared" si="78"/>
        <v>0.27314900291582056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3" t="s">
        <v>431</v>
      </c>
      <c r="C207" s="94"/>
      <c r="D207" s="95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3" t="s">
        <v>201</v>
      </c>
      <c r="C208" s="94"/>
      <c r="D208" s="95"/>
      <c r="E208" s="5">
        <v>1974.38</v>
      </c>
      <c r="F208" s="3"/>
      <c r="G208" s="2"/>
      <c r="H208" s="2">
        <v>300</v>
      </c>
      <c r="I208" s="2">
        <f t="shared" si="79"/>
        <v>2274.38</v>
      </c>
      <c r="J208" s="2">
        <v>1666.13</v>
      </c>
      <c r="K208" s="71">
        <f t="shared" si="78"/>
        <v>0.36506755175166394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3" t="s">
        <v>203</v>
      </c>
      <c r="C209" s="94"/>
      <c r="D209" s="95"/>
      <c r="E209" s="3">
        <v>281.51</v>
      </c>
      <c r="F209" s="3"/>
      <c r="G209" s="2"/>
      <c r="H209" s="2"/>
      <c r="I209" s="2">
        <f t="shared" si="79"/>
        <v>281.51</v>
      </c>
      <c r="J209" s="2">
        <v>349.46</v>
      </c>
      <c r="K209" s="71">
        <f t="shared" si="78"/>
        <v>-0.19444285469009326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3" t="s">
        <v>274</v>
      </c>
      <c r="C210" s="94"/>
      <c r="D210" s="95"/>
      <c r="E210" s="3">
        <v>860.27</v>
      </c>
      <c r="F210" s="3"/>
      <c r="G210" s="2"/>
      <c r="H210" s="2">
        <v>350</v>
      </c>
      <c r="I210" s="2">
        <f t="shared" si="79"/>
        <v>1210.27</v>
      </c>
      <c r="J210" s="2">
        <v>134.49</v>
      </c>
      <c r="K210" s="71">
        <f t="shared" si="78"/>
        <v>7.9989590304111822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3" t="s">
        <v>397</v>
      </c>
      <c r="C211" s="94"/>
      <c r="D211" s="95"/>
      <c r="E211" s="3">
        <v>265.14999999999998</v>
      </c>
      <c r="F211" s="3"/>
      <c r="G211" s="2"/>
      <c r="H211" s="2">
        <v>611.53</v>
      </c>
      <c r="I211" s="2">
        <f t="shared" ref="I211:I216" si="80">SUM(E211:H211)</f>
        <v>876.68</v>
      </c>
      <c r="J211" s="2">
        <v>253.54</v>
      </c>
      <c r="K211" s="71">
        <f t="shared" si="78"/>
        <v>2.4577581446714523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1609.47</v>
      </c>
      <c r="F212" s="3">
        <v>448.15</v>
      </c>
      <c r="G212" s="2"/>
      <c r="H212" s="2">
        <v>4872.09</v>
      </c>
      <c r="I212" s="2">
        <f t="shared" ref="I212:I213" si="81">SUM(E212:H212)</f>
        <v>6929.71</v>
      </c>
      <c r="J212" s="2">
        <v>5596.99</v>
      </c>
      <c r="K212" s="71">
        <f t="shared" si="78"/>
        <v>0.23811370039967916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>
        <v>990</v>
      </c>
      <c r="I213" s="2">
        <f t="shared" si="81"/>
        <v>990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3" t="s">
        <v>458</v>
      </c>
      <c r="C214" s="94"/>
      <c r="D214" s="95"/>
      <c r="E214" s="3"/>
      <c r="F214" s="3"/>
      <c r="G214" s="2"/>
      <c r="H214" s="2"/>
      <c r="I214" s="2">
        <f t="shared" ref="I214" si="82">SUM(E214:H214)</f>
        <v>0</v>
      </c>
      <c r="J214" s="2">
        <v>69.56</v>
      </c>
      <c r="K214" s="71">
        <f t="shared" si="78"/>
        <v>-1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3" t="s">
        <v>480</v>
      </c>
      <c r="C215" s="94"/>
      <c r="D215" s="95"/>
      <c r="E215" s="3">
        <v>2514.39</v>
      </c>
      <c r="F215" s="3"/>
      <c r="G215" s="2"/>
      <c r="H215" s="2">
        <v>337.09</v>
      </c>
      <c r="I215" s="2">
        <f t="shared" ref="I215" si="83">SUM(E215:H215)</f>
        <v>2851.48</v>
      </c>
      <c r="J215" s="2">
        <v>3877.15</v>
      </c>
      <c r="K215" s="71">
        <f t="shared" si="78"/>
        <v>-0.2645422539752138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3" t="s">
        <v>483</v>
      </c>
      <c r="C216" s="94"/>
      <c r="D216" s="95"/>
      <c r="E216" s="3">
        <v>1934.61</v>
      </c>
      <c r="F216" s="3">
        <v>1421.04</v>
      </c>
      <c r="G216" s="2"/>
      <c r="H216" s="2"/>
      <c r="I216" s="2">
        <f t="shared" si="80"/>
        <v>3355.6499999999996</v>
      </c>
      <c r="J216" s="2">
        <v>3806.85</v>
      </c>
      <c r="K216" s="71">
        <f t="shared" si="78"/>
        <v>-0.11852318846290244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3" t="s">
        <v>481</v>
      </c>
      <c r="C217" s="94"/>
      <c r="D217" s="95"/>
      <c r="E217" s="3">
        <v>18833.740000000002</v>
      </c>
      <c r="F217" s="3">
        <v>12818.78</v>
      </c>
      <c r="G217" s="2"/>
      <c r="H217" s="2">
        <v>2962</v>
      </c>
      <c r="I217" s="2">
        <f t="shared" si="79"/>
        <v>34614.520000000004</v>
      </c>
      <c r="J217" s="2">
        <v>19444.93</v>
      </c>
      <c r="K217" s="71">
        <f t="shared" si="78"/>
        <v>0.78013086187504932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33490.79</v>
      </c>
      <c r="F218" s="4">
        <f t="shared" ref="F218:I218" si="84">SUM(F205:F217)</f>
        <v>20051.77</v>
      </c>
      <c r="G218" s="4">
        <f t="shared" si="84"/>
        <v>13271.22</v>
      </c>
      <c r="H218" s="4">
        <f>SUM(H205:H217)</f>
        <v>10412.650000000001</v>
      </c>
      <c r="I218" s="4">
        <f t="shared" si="84"/>
        <v>77226.430000000022</v>
      </c>
      <c r="J218" s="4">
        <f>SUM(J205:J217)</f>
        <v>64953.2</v>
      </c>
      <c r="K218" s="78">
        <f t="shared" ref="K218" si="85">SUM(I218/J218)-1</f>
        <v>0.18895497065579558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6" t="s">
        <v>497</v>
      </c>
      <c r="C222" s="97"/>
      <c r="D222" s="98"/>
      <c r="E222" s="3">
        <v>7213.16</v>
      </c>
      <c r="F222" s="3">
        <v>17050.34</v>
      </c>
      <c r="G222" s="2">
        <v>6804.02</v>
      </c>
      <c r="H222" s="2">
        <v>13379.97</v>
      </c>
      <c r="I222" s="2">
        <f t="shared" ref="I222:I234" si="86">SUM(E222:H222)</f>
        <v>44447.49</v>
      </c>
      <c r="J222" s="2">
        <v>34585.379999999997</v>
      </c>
      <c r="K222" s="71">
        <f t="shared" ref="K222:K235" si="87">SUM(I222/J222)-1</f>
        <v>0.28515257024789098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3" t="s">
        <v>331</v>
      </c>
      <c r="C223" s="94"/>
      <c r="D223" s="95"/>
      <c r="E223" s="3">
        <v>3132.4</v>
      </c>
      <c r="F223" s="3">
        <v>1311.05</v>
      </c>
      <c r="G223" s="2"/>
      <c r="H223" s="2">
        <v>2232</v>
      </c>
      <c r="I223" s="2">
        <f t="shared" si="86"/>
        <v>6675.45</v>
      </c>
      <c r="J223" s="2">
        <v>4881.9799999999996</v>
      </c>
      <c r="K223" s="71">
        <f t="shared" si="87"/>
        <v>0.36736529031253728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3" t="s">
        <v>412</v>
      </c>
      <c r="C224" s="94"/>
      <c r="D224" s="95"/>
      <c r="E224" s="3">
        <v>77</v>
      </c>
      <c r="F224" s="3">
        <v>559.45000000000005</v>
      </c>
      <c r="G224" s="2">
        <v>500</v>
      </c>
      <c r="H224" s="2">
        <v>186429.93</v>
      </c>
      <c r="I224" s="2">
        <f t="shared" si="86"/>
        <v>187566.38</v>
      </c>
      <c r="J224" s="2">
        <v>144435.63</v>
      </c>
      <c r="K224" s="71">
        <f t="shared" si="87"/>
        <v>0.29861572245020152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3" t="s">
        <v>351</v>
      </c>
      <c r="C225" s="94"/>
      <c r="D225" s="95"/>
      <c r="E225" s="3">
        <v>1088.0899999999999</v>
      </c>
      <c r="F225" s="3">
        <v>2623.33</v>
      </c>
      <c r="G225" s="2"/>
      <c r="H225" s="2">
        <v>47104.41</v>
      </c>
      <c r="I225" s="2">
        <f t="shared" si="86"/>
        <v>50815.83</v>
      </c>
      <c r="J225" s="2">
        <v>46766.58</v>
      </c>
      <c r="K225" s="71">
        <f t="shared" si="87"/>
        <v>8.6584265943757233E-2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3" t="s">
        <v>293</v>
      </c>
      <c r="C226" s="94"/>
      <c r="D226" s="95"/>
      <c r="E226" s="3">
        <v>1832.25</v>
      </c>
      <c r="F226" s="3">
        <v>10173.44</v>
      </c>
      <c r="G226" s="2"/>
      <c r="H226" s="2">
        <v>10143.41</v>
      </c>
      <c r="I226" s="2">
        <f t="shared" si="86"/>
        <v>22149.1</v>
      </c>
      <c r="J226" s="2">
        <v>44218.7</v>
      </c>
      <c r="K226" s="71">
        <f t="shared" si="87"/>
        <v>-0.4991010590542011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3" t="s">
        <v>294</v>
      </c>
      <c r="C227" s="94"/>
      <c r="D227" s="95"/>
      <c r="E227" s="3">
        <v>1348.64</v>
      </c>
      <c r="F227" s="3">
        <v>3642.2</v>
      </c>
      <c r="G227" s="2"/>
      <c r="H227" s="2">
        <v>325</v>
      </c>
      <c r="I227" s="2">
        <f t="shared" si="86"/>
        <v>5315.84</v>
      </c>
      <c r="J227" s="2">
        <v>7027.28</v>
      </c>
      <c r="K227" s="71">
        <f t="shared" si="87"/>
        <v>-0.24354230939993848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3" t="s">
        <v>207</v>
      </c>
      <c r="C228" s="94"/>
      <c r="D228" s="95"/>
      <c r="E228" s="3">
        <v>279.47000000000003</v>
      </c>
      <c r="F228" s="3">
        <v>3290.66</v>
      </c>
      <c r="G228" s="2"/>
      <c r="H228" s="2">
        <v>2500.58</v>
      </c>
      <c r="I228" s="2">
        <f t="shared" si="86"/>
        <v>6070.71</v>
      </c>
      <c r="J228" s="2">
        <v>10246.19</v>
      </c>
      <c r="K228" s="71">
        <f t="shared" si="87"/>
        <v>-0.40751537888717659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3" t="s">
        <v>209</v>
      </c>
      <c r="C229" s="94"/>
      <c r="D229" s="95"/>
      <c r="E229" s="3">
        <v>1077.73</v>
      </c>
      <c r="F229" s="3"/>
      <c r="G229" s="2"/>
      <c r="H229" s="2">
        <v>4392.46</v>
      </c>
      <c r="I229" s="2">
        <f t="shared" si="86"/>
        <v>5470.1900000000005</v>
      </c>
      <c r="J229" s="2">
        <v>1138.28</v>
      </c>
      <c r="K229" s="71">
        <f t="shared" si="87"/>
        <v>3.8056629300347895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3" t="s">
        <v>211</v>
      </c>
      <c r="C230" s="94"/>
      <c r="D230" s="95"/>
      <c r="E230" s="3">
        <v>2064.35</v>
      </c>
      <c r="F230" s="3">
        <v>7903.62</v>
      </c>
      <c r="G230" s="2"/>
      <c r="H230" s="2">
        <v>4536.12</v>
      </c>
      <c r="I230" s="2">
        <f t="shared" si="86"/>
        <v>14504.09</v>
      </c>
      <c r="J230" s="2">
        <v>19963.04</v>
      </c>
      <c r="K230" s="71">
        <f t="shared" si="87"/>
        <v>-0.27345284084989063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3" t="s">
        <v>213</v>
      </c>
      <c r="C231" s="94"/>
      <c r="D231" s="95"/>
      <c r="E231" s="3">
        <v>2907.93</v>
      </c>
      <c r="F231" s="3">
        <v>2115.7399999999998</v>
      </c>
      <c r="G231" s="2"/>
      <c r="H231" s="2">
        <v>2389.9699999999998</v>
      </c>
      <c r="I231" s="2">
        <f t="shared" si="86"/>
        <v>7413.6399999999994</v>
      </c>
      <c r="J231" s="2">
        <v>4584.5</v>
      </c>
      <c r="K231" s="71">
        <f t="shared" si="87"/>
        <v>0.61710982658959534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3" t="s">
        <v>296</v>
      </c>
      <c r="C232" s="94"/>
      <c r="D232" s="95"/>
      <c r="E232" s="3">
        <v>2297.67</v>
      </c>
      <c r="F232" s="3">
        <v>25181.25</v>
      </c>
      <c r="G232" s="2"/>
      <c r="H232" s="2">
        <v>7657.23</v>
      </c>
      <c r="I232" s="2">
        <f t="shared" si="86"/>
        <v>35136.149999999994</v>
      </c>
      <c r="J232" s="2">
        <v>47286.45</v>
      </c>
      <c r="K232" s="71">
        <f t="shared" si="87"/>
        <v>-0.25695098701636521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3" t="s">
        <v>377</v>
      </c>
      <c r="C233" s="94"/>
      <c r="D233" s="95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3" t="s">
        <v>298</v>
      </c>
      <c r="C234" s="94"/>
      <c r="D234" s="95"/>
      <c r="E234" s="3">
        <v>3430.41</v>
      </c>
      <c r="F234" s="3">
        <v>10009.879999999999</v>
      </c>
      <c r="G234" s="2"/>
      <c r="H234" s="2">
        <v>19886.45</v>
      </c>
      <c r="I234" s="2">
        <f t="shared" si="86"/>
        <v>33326.74</v>
      </c>
      <c r="J234" s="2">
        <v>17591.810000000001</v>
      </c>
      <c r="K234" s="71">
        <f t="shared" si="87"/>
        <v>0.89444633610754076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26749.099999999995</v>
      </c>
      <c r="F235" s="4">
        <f t="shared" si="88"/>
        <v>83860.960000000006</v>
      </c>
      <c r="G235" s="4">
        <f t="shared" si="88"/>
        <v>7304.02</v>
      </c>
      <c r="H235" s="4">
        <f t="shared" si="88"/>
        <v>309946.50999999995</v>
      </c>
      <c r="I235" s="4">
        <f t="shared" si="88"/>
        <v>427860.59000000008</v>
      </c>
      <c r="J235" s="4">
        <f t="shared" si="88"/>
        <v>388907.78000000009</v>
      </c>
      <c r="K235" s="78">
        <f t="shared" si="87"/>
        <v>0.10015950310893751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11902.49</v>
      </c>
      <c r="F239" s="3">
        <v>4107.37</v>
      </c>
      <c r="G239" s="2">
        <v>2805.74</v>
      </c>
      <c r="H239" s="2">
        <v>3980</v>
      </c>
      <c r="I239" s="2">
        <f t="shared" ref="I239:I243" si="91">SUM(E239:H239)</f>
        <v>22795.599999999999</v>
      </c>
      <c r="J239" s="2">
        <v>24757.360000000001</v>
      </c>
      <c r="K239" s="71">
        <f t="shared" ref="K239:K244" si="92">SUM(I239/J239)-1</f>
        <v>-7.9239466566709993E-2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6615.25</v>
      </c>
      <c r="F240" s="3">
        <v>2560.8000000000002</v>
      </c>
      <c r="G240" s="2">
        <v>3356.67</v>
      </c>
      <c r="H240" s="2"/>
      <c r="I240" s="2">
        <f t="shared" si="91"/>
        <v>12532.72</v>
      </c>
      <c r="J240" s="2">
        <v>4873.26</v>
      </c>
      <c r="K240" s="71">
        <f t="shared" si="92"/>
        <v>1.5717322695690359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/>
      <c r="F241" s="3"/>
      <c r="G241" s="2"/>
      <c r="H241" s="2">
        <v>819.7</v>
      </c>
      <c r="I241" s="2">
        <f t="shared" si="91"/>
        <v>819.7</v>
      </c>
      <c r="J241" s="2">
        <v>4955.68</v>
      </c>
      <c r="K241" s="71">
        <f t="shared" si="92"/>
        <v>-0.83459383979595136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/>
      <c r="F242" s="3"/>
      <c r="G242" s="2"/>
      <c r="H242" s="2"/>
      <c r="I242" s="2">
        <f t="shared" ref="I242" si="93">SUM(E242:H242)</f>
        <v>0</v>
      </c>
      <c r="J242" s="2"/>
      <c r="K242" s="71"/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5754.45</v>
      </c>
      <c r="F243" s="3">
        <v>1896.81</v>
      </c>
      <c r="G243" s="2"/>
      <c r="H243" s="2">
        <v>485</v>
      </c>
      <c r="I243" s="2">
        <f t="shared" si="91"/>
        <v>8136.26</v>
      </c>
      <c r="J243" s="2">
        <v>3901.93</v>
      </c>
      <c r="K243" s="71">
        <f t="shared" si="92"/>
        <v>1.0851886117895506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24272.19</v>
      </c>
      <c r="F244" s="4">
        <f t="shared" ref="F244:I244" si="94">SUM(F239:F243)</f>
        <v>8564.98</v>
      </c>
      <c r="G244" s="4">
        <f t="shared" si="94"/>
        <v>6162.41</v>
      </c>
      <c r="H244" s="4">
        <f>SUM(H239:H243)</f>
        <v>5284.7</v>
      </c>
      <c r="I244" s="4">
        <f t="shared" si="94"/>
        <v>44284.28</v>
      </c>
      <c r="J244" s="4">
        <f>SUM(J239:J243)</f>
        <v>38488.230000000003</v>
      </c>
      <c r="K244" s="78">
        <f t="shared" si="92"/>
        <v>0.15059279161447536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7074</v>
      </c>
      <c r="F248" s="3">
        <v>2642.69</v>
      </c>
      <c r="G248" s="2">
        <v>5418.62</v>
      </c>
      <c r="H248" s="2">
        <v>8180.48</v>
      </c>
      <c r="I248" s="2">
        <f>SUM(E248:H248)</f>
        <v>23315.79</v>
      </c>
      <c r="J248" s="2">
        <v>12346.76</v>
      </c>
      <c r="K248" s="71">
        <f>SUM(I248/J248)-1</f>
        <v>0.88841364050163762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7074</v>
      </c>
      <c r="F249" s="4">
        <f>SUM(F248:F248)</f>
        <v>2642.69</v>
      </c>
      <c r="G249" s="4">
        <f>SUM(G248:G248)</f>
        <v>5418.62</v>
      </c>
      <c r="H249" s="4">
        <f>SUM(H248)</f>
        <v>8180.48</v>
      </c>
      <c r="I249" s="4">
        <f>SUM(I248:I248)</f>
        <v>23315.79</v>
      </c>
      <c r="J249" s="4">
        <f>SUM(J248)</f>
        <v>12346.76</v>
      </c>
      <c r="K249" s="78">
        <f t="shared" ref="K249" si="95">SUM(I249/J249)-1</f>
        <v>0.88841364050163762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5263.42</v>
      </c>
      <c r="F253" s="3">
        <v>2192.2600000000002</v>
      </c>
      <c r="G253" s="2">
        <v>0</v>
      </c>
      <c r="H253" s="2">
        <v>3112</v>
      </c>
      <c r="I253" s="2">
        <f>SUM(E253:H253)</f>
        <v>10567.68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5263.42</v>
      </c>
      <c r="F254" s="4">
        <f>SUM(F253:F253)</f>
        <v>2192.2600000000002</v>
      </c>
      <c r="G254" s="4">
        <f>SUM(G253:G253)</f>
        <v>0</v>
      </c>
      <c r="H254" s="4">
        <f>SUM(H253)</f>
        <v>3112</v>
      </c>
      <c r="I254" s="4">
        <f>SUM(I253:I253)</f>
        <v>10567.68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698.15</v>
      </c>
      <c r="F258" s="3">
        <v>2286.61</v>
      </c>
      <c r="G258" s="2"/>
      <c r="H258" s="2">
        <v>4135</v>
      </c>
      <c r="I258" s="2">
        <f>SUM(E258:H258)</f>
        <v>7119.76</v>
      </c>
      <c r="J258" s="2">
        <v>6178.94</v>
      </c>
      <c r="K258" s="71">
        <f>SUM(I258/J258)-1</f>
        <v>0.1522623621527317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698.15</v>
      </c>
      <c r="F259" s="4">
        <f>SUM(F258:F258)</f>
        <v>2286.61</v>
      </c>
      <c r="G259" s="4">
        <f>SUM(G258:G258)</f>
        <v>0</v>
      </c>
      <c r="H259" s="4">
        <f>SUM(H258)</f>
        <v>4135</v>
      </c>
      <c r="I259" s="4">
        <f>SUM(I258:I258)</f>
        <v>7119.76</v>
      </c>
      <c r="J259" s="4">
        <f>SUM(J258)</f>
        <v>6178.94</v>
      </c>
      <c r="K259" s="78">
        <f t="shared" ref="K259" si="96">SUM(I259/J259)-1</f>
        <v>0.1522623621527317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3096.97</v>
      </c>
      <c r="G263" s="2"/>
      <c r="H263" s="2">
        <v>150</v>
      </c>
      <c r="I263" s="2">
        <f>SUM(E263:H263)</f>
        <v>3246.97</v>
      </c>
      <c r="J263" s="2">
        <v>2531.17</v>
      </c>
      <c r="K263" s="71">
        <f>SUM(I263/J263)-1</f>
        <v>0.28279412287598205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3096.97</v>
      </c>
      <c r="G264" s="4">
        <f>SUM(G263:G263)</f>
        <v>0</v>
      </c>
      <c r="H264" s="4">
        <f>SUM(H263)</f>
        <v>150</v>
      </c>
      <c r="I264" s="4">
        <f>SUM(I263:I263)</f>
        <v>3246.97</v>
      </c>
      <c r="J264" s="4">
        <f>SUM(J263)</f>
        <v>2531.17</v>
      </c>
      <c r="K264" s="78">
        <f t="shared" ref="K264" si="97">SUM(I264/J264)-1</f>
        <v>0.28279412287598205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1064</v>
      </c>
      <c r="F268" s="3">
        <v>878.01</v>
      </c>
      <c r="G268" s="2"/>
      <c r="H268" s="2">
        <v>1060</v>
      </c>
      <c r="I268" s="2">
        <f>SUM(E268:H268)</f>
        <v>3002.01</v>
      </c>
      <c r="J268" s="2">
        <v>1707.74</v>
      </c>
      <c r="K268" s="71">
        <f>SUM(I268/J268)-1</f>
        <v>0.75788468970686407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1064</v>
      </c>
      <c r="F269" s="4">
        <f>SUM(F268:F268)</f>
        <v>878.01</v>
      </c>
      <c r="G269" s="4">
        <f>SUM(G268:G268)</f>
        <v>0</v>
      </c>
      <c r="H269" s="4">
        <f>SUM(H268)</f>
        <v>1060</v>
      </c>
      <c r="I269" s="4">
        <f>SUM(I268:I268)</f>
        <v>3002.01</v>
      </c>
      <c r="J269" s="4">
        <f>SUM(J268)</f>
        <v>1707.74</v>
      </c>
      <c r="K269" s="78">
        <f t="shared" ref="K269" si="98">SUM(I269/J269)-1</f>
        <v>0.75788468970686407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7222.04</v>
      </c>
      <c r="F273" s="3">
        <v>6.76</v>
      </c>
      <c r="G273" s="2"/>
      <c r="H273" s="2">
        <v>2354</v>
      </c>
      <c r="I273" s="2">
        <f>SUM(E273:H273)</f>
        <v>9582.7999999999993</v>
      </c>
      <c r="J273" s="2">
        <v>7714.96</v>
      </c>
      <c r="K273" s="71">
        <f t="shared" ref="K273" si="99">SUM(I273/J273)-1</f>
        <v>0.24210624552816862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/>
      <c r="K274" s="75"/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529</v>
      </c>
      <c r="B275" s="46" t="s">
        <v>530</v>
      </c>
      <c r="C275" s="47"/>
      <c r="D275" s="47"/>
      <c r="E275" s="3"/>
      <c r="F275" s="3"/>
      <c r="G275" s="2"/>
      <c r="H275" s="2">
        <v>-500</v>
      </c>
      <c r="I275" s="2">
        <f>SUM(E275:H275)</f>
        <v>-500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7222.04</v>
      </c>
      <c r="F276" s="4">
        <f t="shared" ref="F276:H276" si="100">SUM(F273:F275)</f>
        <v>6.76</v>
      </c>
      <c r="G276" s="4">
        <f t="shared" si="100"/>
        <v>0</v>
      </c>
      <c r="H276" s="4">
        <f t="shared" si="100"/>
        <v>1854</v>
      </c>
      <c r="I276" s="4">
        <f>SUM(I273:I275)</f>
        <v>9082.7999999999993</v>
      </c>
      <c r="J276" s="4">
        <f>SUM(J273:J275)</f>
        <v>7714.96</v>
      </c>
      <c r="K276" s="78">
        <f t="shared" ref="K276" si="101">SUM(I276/J276)-1</f>
        <v>0.17729709551313277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4805.8100000000004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3441.58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2478.62</v>
      </c>
      <c r="F282" s="3">
        <v>5812.65</v>
      </c>
      <c r="G282" s="2"/>
      <c r="H282" s="2">
        <v>7036</v>
      </c>
      <c r="I282" s="2">
        <f t="shared" si="102"/>
        <v>15327.27</v>
      </c>
      <c r="J282" s="2">
        <v>11444.67</v>
      </c>
      <c r="K282" s="71">
        <f t="shared" si="103"/>
        <v>0.33924962449769192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10468.200000000001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2478.62</v>
      </c>
      <c r="F287" s="4">
        <f t="shared" ref="F287:I287" si="104">SUM(F280:F286)</f>
        <v>5812.65</v>
      </c>
      <c r="G287" s="4">
        <f t="shared" si="104"/>
        <v>0</v>
      </c>
      <c r="H287" s="4">
        <f>SUM(H280:H286)</f>
        <v>7036</v>
      </c>
      <c r="I287" s="4">
        <f t="shared" si="104"/>
        <v>15327.27</v>
      </c>
      <c r="J287" s="4">
        <f>SUM(J280:J286)</f>
        <v>30160.26</v>
      </c>
      <c r="K287" s="78">
        <f t="shared" si="103"/>
        <v>-0.49180577355765498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2939</v>
      </c>
      <c r="F291" s="3">
        <v>23894.12</v>
      </c>
      <c r="G291" s="2"/>
      <c r="H291" s="2">
        <v>14949</v>
      </c>
      <c r="I291" s="2">
        <f t="shared" ref="I291:I297" si="105">SUM(E291:H291)</f>
        <v>41782.119999999995</v>
      </c>
      <c r="J291" s="2">
        <v>45113.68</v>
      </c>
      <c r="K291" s="71">
        <f t="shared" ref="K291:K298" si="106">SUM(I291/J291)-1</f>
        <v>-7.3848109930291783E-2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/>
      <c r="F292" s="3">
        <v>5332.14</v>
      </c>
      <c r="G292" s="2"/>
      <c r="H292" s="2">
        <v>5400</v>
      </c>
      <c r="I292" s="2">
        <f t="shared" si="105"/>
        <v>10732.14</v>
      </c>
      <c r="J292" s="2">
        <v>2720</v>
      </c>
      <c r="K292" s="71">
        <f t="shared" si="106"/>
        <v>2.9456397058823529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20063.75</v>
      </c>
      <c r="F293" s="3">
        <v>25111.759999999998</v>
      </c>
      <c r="G293" s="2"/>
      <c r="H293" s="2">
        <v>46273.86</v>
      </c>
      <c r="I293" s="2">
        <f t="shared" si="105"/>
        <v>91449.37</v>
      </c>
      <c r="J293" s="2">
        <v>103345.39</v>
      </c>
      <c r="K293" s="71">
        <f t="shared" si="106"/>
        <v>-0.11510934353240143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>
        <v>1359.35</v>
      </c>
      <c r="F294" s="3">
        <v>3043.78</v>
      </c>
      <c r="G294" s="2"/>
      <c r="H294" s="2">
        <v>8651.7000000000007</v>
      </c>
      <c r="I294" s="2">
        <f t="shared" si="105"/>
        <v>13054.830000000002</v>
      </c>
      <c r="J294" s="2">
        <v>17765.21</v>
      </c>
      <c r="K294" s="71">
        <f t="shared" si="106"/>
        <v>-0.26514631687438528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3361.93</v>
      </c>
      <c r="F295" s="3">
        <v>2979.69</v>
      </c>
      <c r="G295" s="2"/>
      <c r="H295" s="2">
        <v>35847.1</v>
      </c>
      <c r="I295" s="2">
        <f t="shared" si="105"/>
        <v>42188.72</v>
      </c>
      <c r="J295" s="2">
        <v>41700.199999999997</v>
      </c>
      <c r="K295" s="71">
        <f t="shared" si="106"/>
        <v>1.1715051726370662E-2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536.32000000000005</v>
      </c>
      <c r="F296" s="3">
        <v>154.22</v>
      </c>
      <c r="G296" s="2"/>
      <c r="H296" s="2">
        <v>175</v>
      </c>
      <c r="I296" s="2">
        <f t="shared" si="105"/>
        <v>865.54000000000008</v>
      </c>
      <c r="J296" s="2">
        <v>433.66</v>
      </c>
      <c r="K296" s="71">
        <f t="shared" si="106"/>
        <v>0.99589540192777748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837.5</v>
      </c>
      <c r="F297" s="3">
        <v>14758.77</v>
      </c>
      <c r="G297" s="2"/>
      <c r="H297" s="2">
        <v>6422</v>
      </c>
      <c r="I297" s="2">
        <f t="shared" si="105"/>
        <v>22018.27</v>
      </c>
      <c r="J297" s="2">
        <v>15488.95</v>
      </c>
      <c r="K297" s="71">
        <f t="shared" si="106"/>
        <v>0.42154697381036144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29097.85</v>
      </c>
      <c r="F298" s="4">
        <f t="shared" ref="F298:I298" si="107">SUM(F291:F297)</f>
        <v>75274.48</v>
      </c>
      <c r="G298" s="4">
        <f t="shared" si="107"/>
        <v>0</v>
      </c>
      <c r="H298" s="4">
        <f>SUM(H291:H297)</f>
        <v>117718.66</v>
      </c>
      <c r="I298" s="4">
        <f t="shared" si="107"/>
        <v>222090.99000000002</v>
      </c>
      <c r="J298" s="4">
        <f>SUM(J291:J297)</f>
        <v>226567.09</v>
      </c>
      <c r="K298" s="78">
        <f t="shared" si="106"/>
        <v>-1.9756179063781798E-2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837.63</v>
      </c>
      <c r="F302" s="3">
        <v>2820.47</v>
      </c>
      <c r="G302" s="2"/>
      <c r="H302" s="2">
        <v>2365</v>
      </c>
      <c r="I302" s="2">
        <f>SUM(E302:H302)</f>
        <v>6023.1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837.63</v>
      </c>
      <c r="F303" s="4">
        <f t="shared" ref="F303:G303" si="108">SUM(F302)</f>
        <v>2820.47</v>
      </c>
      <c r="G303" s="4">
        <f t="shared" si="108"/>
        <v>0</v>
      </c>
      <c r="H303" s="4">
        <f>SUM(H302)</f>
        <v>2365</v>
      </c>
      <c r="I303" s="4">
        <f t="shared" ref="I303" si="109">SUM(I302)</f>
        <v>6023.1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2400.4699999999998</v>
      </c>
      <c r="G307" s="2"/>
      <c r="H307" s="2">
        <v>1875</v>
      </c>
      <c r="I307" s="2">
        <f>SUM(E307:H307)</f>
        <v>4275.4699999999993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2400.4699999999998</v>
      </c>
      <c r="G308" s="4">
        <f t="shared" si="110"/>
        <v>0</v>
      </c>
      <c r="H308" s="4">
        <f>SUM(H307)</f>
        <v>1875</v>
      </c>
      <c r="I308" s="4">
        <f t="shared" ref="I308" si="111">SUM(I307)</f>
        <v>4275.4699999999993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/>
      <c r="G312" s="2"/>
      <c r="H312" s="2">
        <v>798.44</v>
      </c>
      <c r="I312" s="2">
        <f t="shared" ref="I312:I319" si="112">SUM(E312:H312)</f>
        <v>1218.3000000000002</v>
      </c>
      <c r="J312" s="2">
        <v>1183.48</v>
      </c>
      <c r="K312" s="71">
        <f t="shared" ref="K312:K320" si="113">SUM(I312/J312)-1</f>
        <v>2.9421705478757776E-2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1673.55</v>
      </c>
      <c r="F313" s="3">
        <v>1117.06</v>
      </c>
      <c r="G313" s="2"/>
      <c r="H313" s="2">
        <v>2160.5100000000002</v>
      </c>
      <c r="I313" s="2">
        <f t="shared" si="112"/>
        <v>4951.12</v>
      </c>
      <c r="J313" s="2">
        <v>3722.09</v>
      </c>
      <c r="K313" s="71">
        <f t="shared" si="113"/>
        <v>0.33019889363234078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6776.88</v>
      </c>
      <c r="F314" s="3">
        <v>3376.87</v>
      </c>
      <c r="G314" s="2"/>
      <c r="H314" s="2">
        <v>10757.76</v>
      </c>
      <c r="I314" s="2">
        <f t="shared" si="112"/>
        <v>20911.510000000002</v>
      </c>
      <c r="J314" s="2">
        <v>4094.96</v>
      </c>
      <c r="K314" s="71">
        <f t="shared" si="113"/>
        <v>4.1066457303612252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4162.05</v>
      </c>
      <c r="F315" s="3">
        <v>441.98</v>
      </c>
      <c r="G315" s="2"/>
      <c r="H315" s="2">
        <v>2308</v>
      </c>
      <c r="I315" s="2">
        <f t="shared" si="112"/>
        <v>6912.0300000000007</v>
      </c>
      <c r="J315" s="2">
        <v>1807.25</v>
      </c>
      <c r="K315" s="71">
        <f t="shared" si="113"/>
        <v>2.8246119795269058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856.39</v>
      </c>
      <c r="F316" s="3"/>
      <c r="G316" s="2"/>
      <c r="H316" s="2">
        <v>5721.34</v>
      </c>
      <c r="I316" s="2">
        <f t="shared" si="112"/>
        <v>6577.7300000000005</v>
      </c>
      <c r="J316" s="2">
        <v>8458.2099999999991</v>
      </c>
      <c r="K316" s="71">
        <f t="shared" si="113"/>
        <v>-0.22232600041852812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/>
      <c r="F317" s="5"/>
      <c r="G317" s="2"/>
      <c r="H317" s="2">
        <v>445</v>
      </c>
      <c r="I317" s="2">
        <f t="shared" si="112"/>
        <v>445</v>
      </c>
      <c r="J317" s="2"/>
      <c r="K317" s="71"/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5371.58</v>
      </c>
      <c r="F318" s="5">
        <v>2151.52</v>
      </c>
      <c r="G318" s="2"/>
      <c r="H318" s="2">
        <v>1257</v>
      </c>
      <c r="I318" s="2">
        <f t="shared" si="112"/>
        <v>8780.1</v>
      </c>
      <c r="J318" s="2">
        <v>4994.45</v>
      </c>
      <c r="K318" s="71">
        <f t="shared" si="113"/>
        <v>0.75797134819649825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3772.89</v>
      </c>
      <c r="F319" s="3">
        <v>8119.69</v>
      </c>
      <c r="G319" s="2"/>
      <c r="H319" s="2">
        <v>8967.4</v>
      </c>
      <c r="I319" s="2">
        <f t="shared" si="112"/>
        <v>20859.98</v>
      </c>
      <c r="J319" s="2">
        <v>17766.22</v>
      </c>
      <c r="K319" s="71">
        <f t="shared" si="113"/>
        <v>0.17413721095427159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23033.199999999997</v>
      </c>
      <c r="F320" s="4">
        <f t="shared" si="114"/>
        <v>15207.119999999999</v>
      </c>
      <c r="G320" s="4">
        <f t="shared" si="114"/>
        <v>0</v>
      </c>
      <c r="H320" s="4">
        <f t="shared" si="114"/>
        <v>32415.450000000004</v>
      </c>
      <c r="I320" s="4">
        <f t="shared" si="114"/>
        <v>70655.77</v>
      </c>
      <c r="J320" s="77">
        <f t="shared" si="114"/>
        <v>42026.66</v>
      </c>
      <c r="K320" s="78">
        <f t="shared" si="113"/>
        <v>0.68121306808582927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6860.65</v>
      </c>
      <c r="F324" s="3">
        <v>23209.47</v>
      </c>
      <c r="G324" s="2">
        <v>32928.04</v>
      </c>
      <c r="H324" s="2">
        <v>20369.84</v>
      </c>
      <c r="I324" s="2">
        <f>SUM(E324:H324)</f>
        <v>83368</v>
      </c>
      <c r="J324" s="2">
        <v>63029.2</v>
      </c>
      <c r="K324" s="71">
        <f>SUM(I324/J324)-1</f>
        <v>0.3226885316646888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1905.43</v>
      </c>
      <c r="F325" s="69">
        <v>15916.85</v>
      </c>
      <c r="G325" s="81"/>
      <c r="H325" s="81">
        <v>6866.48</v>
      </c>
      <c r="I325" s="81">
        <f>SUM(E325:H325)</f>
        <v>24688.76</v>
      </c>
      <c r="J325" s="81">
        <v>13063.12</v>
      </c>
      <c r="K325" s="71">
        <f>SUM(I325/J325)-1</f>
        <v>0.8899589072135905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8766.08</v>
      </c>
      <c r="F326" s="4">
        <f t="shared" ref="F326:I326" si="117">SUM(F324:F325)</f>
        <v>39126.32</v>
      </c>
      <c r="G326" s="4">
        <f t="shared" si="117"/>
        <v>32928.04</v>
      </c>
      <c r="H326" s="4">
        <f t="shared" si="117"/>
        <v>27236.32</v>
      </c>
      <c r="I326" s="4">
        <f t="shared" si="117"/>
        <v>108056.76</v>
      </c>
      <c r="J326" s="4">
        <f>SUM(J324:J325)</f>
        <v>76092.319999999992</v>
      </c>
      <c r="K326" s="78">
        <f t="shared" ref="K326" si="118">SUM(I326/J326)-1</f>
        <v>0.42007445692285383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2766.23</v>
      </c>
      <c r="F330" s="3">
        <v>15969.41</v>
      </c>
      <c r="G330" s="2"/>
      <c r="H330" s="2">
        <v>3359</v>
      </c>
      <c r="I330" s="2">
        <f>SUM(E330:H330)</f>
        <v>22094.639999999999</v>
      </c>
      <c r="J330" s="2">
        <v>10817.34</v>
      </c>
      <c r="K330" s="71">
        <f>SUM(I330/J330)-1</f>
        <v>1.0425206196717491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2766.23</v>
      </c>
      <c r="F331" s="4">
        <f t="shared" ref="F331:I331" si="119">SUM(F330)</f>
        <v>15969.41</v>
      </c>
      <c r="G331" s="4">
        <f t="shared" si="119"/>
        <v>0</v>
      </c>
      <c r="H331" s="4">
        <f>SUM(H330)</f>
        <v>3359</v>
      </c>
      <c r="I331" s="4">
        <f t="shared" si="119"/>
        <v>22094.639999999999</v>
      </c>
      <c r="J331" s="4">
        <f>SUM(J330)</f>
        <v>10817.34</v>
      </c>
      <c r="K331" s="78">
        <f>SUM(I331/J331)-1</f>
        <v>1.0425206196717491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16219.99</v>
      </c>
      <c r="F335" s="3">
        <v>21085.200000000001</v>
      </c>
      <c r="G335" s="2"/>
      <c r="H335" s="2">
        <v>11705.15</v>
      </c>
      <c r="I335" s="2">
        <f t="shared" ref="I335:I336" si="120">SUM(E335:H335)</f>
        <v>49010.340000000004</v>
      </c>
      <c r="J335" s="2">
        <v>53003.62</v>
      </c>
      <c r="K335" s="71">
        <f t="shared" ref="K335:K337" si="121">SUM(I335/J335)-1</f>
        <v>-7.5339759812631635E-2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1149.56</v>
      </c>
      <c r="F336" s="3">
        <v>624.22</v>
      </c>
      <c r="G336" s="2"/>
      <c r="H336" s="2">
        <v>491</v>
      </c>
      <c r="I336" s="2">
        <f t="shared" si="120"/>
        <v>2264.7799999999997</v>
      </c>
      <c r="J336" s="2">
        <v>4791.53</v>
      </c>
      <c r="K336" s="71">
        <f t="shared" si="121"/>
        <v>-0.52733677969249904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17369.55</v>
      </c>
      <c r="F337" s="4">
        <f t="shared" ref="F337:I337" si="122">SUM(F335:F336)</f>
        <v>21709.420000000002</v>
      </c>
      <c r="G337" s="4">
        <f t="shared" si="122"/>
        <v>0</v>
      </c>
      <c r="H337" s="4">
        <f>SUM(H335:H336)</f>
        <v>12196.15</v>
      </c>
      <c r="I337" s="4">
        <f t="shared" si="122"/>
        <v>51275.12</v>
      </c>
      <c r="J337" s="4">
        <f>SUM(J335:J336)</f>
        <v>57795.15</v>
      </c>
      <c r="K337" s="78">
        <f t="shared" si="121"/>
        <v>-0.11281275331926643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>
        <v>4155.29</v>
      </c>
      <c r="F341" s="3">
        <v>5035.33</v>
      </c>
      <c r="G341" s="2"/>
      <c r="H341" s="2">
        <v>4235.46</v>
      </c>
      <c r="I341" s="2">
        <f t="shared" ref="I341:I343" si="123">SUM(E341:H341)</f>
        <v>13426.079999999998</v>
      </c>
      <c r="J341" s="2">
        <v>9886.61</v>
      </c>
      <c r="K341" s="71">
        <f t="shared" ref="K341:K344" si="124">SUM(I341/J341)-1</f>
        <v>0.35800643496608009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900</v>
      </c>
      <c r="I342" s="2">
        <f t="shared" si="123"/>
        <v>3488.12</v>
      </c>
      <c r="J342" s="2">
        <v>5529.77</v>
      </c>
      <c r="K342" s="71">
        <f t="shared" si="124"/>
        <v>-0.36921065433101208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1499.67</v>
      </c>
      <c r="F343" s="3">
        <v>4427.05</v>
      </c>
      <c r="G343" s="2"/>
      <c r="H343" s="2">
        <v>2916.5</v>
      </c>
      <c r="I343" s="2">
        <f t="shared" si="123"/>
        <v>8843.2200000000012</v>
      </c>
      <c r="J343" s="2">
        <v>7373.59</v>
      </c>
      <c r="K343" s="71">
        <f t="shared" si="124"/>
        <v>0.19930996977049187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5654.96</v>
      </c>
      <c r="F344" s="4">
        <f t="shared" ref="F344:I344" si="125">SUM(F341:F343)</f>
        <v>12050.5</v>
      </c>
      <c r="G344" s="4">
        <f t="shared" si="125"/>
        <v>0</v>
      </c>
      <c r="H344" s="4">
        <f>SUM(H341:H343)</f>
        <v>8051.96</v>
      </c>
      <c r="I344" s="4">
        <f t="shared" si="125"/>
        <v>25757.42</v>
      </c>
      <c r="J344" s="4">
        <f>SUM(J341:J343)</f>
        <v>22789.97</v>
      </c>
      <c r="K344" s="78">
        <f t="shared" si="124"/>
        <v>0.13020859614997282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/>
      <c r="G348" s="2"/>
      <c r="H348" s="2">
        <v>4902.2</v>
      </c>
      <c r="I348" s="2">
        <f t="shared" ref="I348:I353" si="126">SUM(E348:H348)</f>
        <v>5902.94</v>
      </c>
      <c r="J348" s="2">
        <v>2308.8200000000002</v>
      </c>
      <c r="K348" s="71">
        <f t="shared" ref="K348:K354" si="127">SUM(I348/J348)-1</f>
        <v>1.5566912968529376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1096.44</v>
      </c>
      <c r="F349" s="3">
        <v>6340.35</v>
      </c>
      <c r="G349" s="2"/>
      <c r="H349" s="2">
        <v>20003.04</v>
      </c>
      <c r="I349" s="2">
        <f t="shared" si="126"/>
        <v>27439.83</v>
      </c>
      <c r="J349" s="2">
        <v>44849.3</v>
      </c>
      <c r="K349" s="71">
        <f t="shared" si="127"/>
        <v>-0.3881770729977948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/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/>
      <c r="G351" s="2"/>
      <c r="H351" s="2"/>
      <c r="I351" s="2">
        <f t="shared" si="126"/>
        <v>0</v>
      </c>
      <c r="J351" s="2">
        <v>-19.37</v>
      </c>
      <c r="K351" s="71">
        <f t="shared" si="127"/>
        <v>-1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1327.81</v>
      </c>
      <c r="F352" s="3">
        <v>10794.54</v>
      </c>
      <c r="G352" s="2">
        <v>8677.36</v>
      </c>
      <c r="H352" s="2">
        <v>32093.919999999998</v>
      </c>
      <c r="I352" s="2">
        <f t="shared" si="126"/>
        <v>52893.63</v>
      </c>
      <c r="J352" s="2"/>
      <c r="K352" s="71"/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7818.02</v>
      </c>
      <c r="F353" s="3">
        <v>2628.52</v>
      </c>
      <c r="G353" s="2">
        <v>2056.4499999999998</v>
      </c>
      <c r="H353" s="2"/>
      <c r="I353" s="2">
        <f t="shared" si="126"/>
        <v>12502.990000000002</v>
      </c>
      <c r="J353" s="2">
        <v>6665.44</v>
      </c>
      <c r="K353" s="71">
        <f t="shared" si="127"/>
        <v>0.87579364603086995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2" t="s">
        <v>357</v>
      </c>
      <c r="B354" s="58"/>
      <c r="C354" s="43"/>
      <c r="D354" s="43"/>
      <c r="E354" s="4">
        <f>SUM(E348:E353)</f>
        <v>11243.01</v>
      </c>
      <c r="F354" s="4">
        <f t="shared" ref="F354:I354" si="128">SUM(F348:F353)</f>
        <v>19763.41</v>
      </c>
      <c r="G354" s="4">
        <f t="shared" si="128"/>
        <v>10733.810000000001</v>
      </c>
      <c r="H354" s="4">
        <f>SUM(H348:H353)</f>
        <v>56999.16</v>
      </c>
      <c r="I354" s="4">
        <f t="shared" si="128"/>
        <v>98739.39</v>
      </c>
      <c r="J354" s="4">
        <f>SUM(J348:J353)</f>
        <v>53804.19</v>
      </c>
      <c r="K354" s="78">
        <f t="shared" si="127"/>
        <v>0.8351617225349921</v>
      </c>
      <c r="L354" s="4">
        <f>SUM(L348:L353)</f>
        <v>143473.26</v>
      </c>
      <c r="M354" s="4">
        <f>SUM(M348:M353)</f>
        <v>237172.8</v>
      </c>
      <c r="N354" s="4">
        <f>SUM(N348:N353)</f>
        <v>167681.31999999998</v>
      </c>
    </row>
    <row r="355" spans="1:14" ht="15.75" thickBot="1" x14ac:dyDescent="0.3">
      <c r="A355" s="48" t="s">
        <v>52</v>
      </c>
      <c r="B355" s="18"/>
      <c r="C355" s="40"/>
      <c r="D355" s="40"/>
      <c r="E355" s="23"/>
      <c r="F355" s="23"/>
      <c r="G355" s="23"/>
      <c r="H355" s="23"/>
      <c r="I355" s="23"/>
      <c r="J355" s="23"/>
      <c r="K355" s="23"/>
      <c r="L355" s="23"/>
      <c r="M355" s="23"/>
    </row>
    <row r="356" spans="1:14" x14ac:dyDescent="0.25">
      <c r="A356" s="49"/>
      <c r="B356" s="57" t="s">
        <v>58</v>
      </c>
      <c r="C356" s="44"/>
      <c r="D356" s="44"/>
      <c r="E356" s="25" t="s">
        <v>2</v>
      </c>
      <c r="F356" s="26" t="s">
        <v>3</v>
      </c>
      <c r="G356" s="27" t="s">
        <v>4</v>
      </c>
      <c r="H356" s="54" t="s">
        <v>418</v>
      </c>
      <c r="I356" s="65" t="s">
        <v>505</v>
      </c>
      <c r="J356" s="25" t="s">
        <v>506</v>
      </c>
      <c r="K356" s="72" t="s">
        <v>452</v>
      </c>
      <c r="L356" s="25" t="s">
        <v>506</v>
      </c>
      <c r="M356" s="25" t="s">
        <v>469</v>
      </c>
      <c r="N356" s="25" t="s">
        <v>446</v>
      </c>
    </row>
    <row r="357" spans="1:14" ht="15.75" thickBot="1" x14ac:dyDescent="0.3">
      <c r="A357" s="50" t="s">
        <v>58</v>
      </c>
      <c r="B357" s="50" t="s">
        <v>59</v>
      </c>
      <c r="C357" s="45"/>
      <c r="D357" s="45"/>
      <c r="E357" s="28" t="s">
        <v>5</v>
      </c>
      <c r="F357" s="28" t="s">
        <v>5</v>
      </c>
      <c r="G357" s="28" t="s">
        <v>5</v>
      </c>
      <c r="H357" s="55" t="s">
        <v>419</v>
      </c>
      <c r="I357" s="28" t="s">
        <v>447</v>
      </c>
      <c r="J357" s="28" t="s">
        <v>447</v>
      </c>
      <c r="K357" s="73" t="s">
        <v>507</v>
      </c>
      <c r="L357" s="28" t="s">
        <v>448</v>
      </c>
      <c r="M357" s="28" t="s">
        <v>448</v>
      </c>
      <c r="N357" s="28" t="s">
        <v>448</v>
      </c>
    </row>
    <row r="358" spans="1:14" ht="15.75" thickBot="1" x14ac:dyDescent="0.3">
      <c r="A358" s="46" t="s">
        <v>250</v>
      </c>
      <c r="B358" s="46" t="s">
        <v>251</v>
      </c>
      <c r="C358" s="47"/>
      <c r="D358" s="47"/>
      <c r="E358" s="3">
        <v>15846.91</v>
      </c>
      <c r="F358" s="3">
        <v>37322.32</v>
      </c>
      <c r="G358" s="2"/>
      <c r="H358" s="2">
        <v>23870</v>
      </c>
      <c r="I358" s="2">
        <f>SUM(E358:H358)</f>
        <v>77039.23</v>
      </c>
      <c r="J358" s="2">
        <v>36568.769999999997</v>
      </c>
      <c r="K358" s="71">
        <f>SUM(I358/J358)-1</f>
        <v>1.1066945921342173</v>
      </c>
      <c r="L358" s="2">
        <v>82789.08</v>
      </c>
      <c r="M358" s="2">
        <v>69197.53</v>
      </c>
      <c r="N358" s="2">
        <v>79287.8</v>
      </c>
    </row>
    <row r="359" spans="1:14" ht="15.75" thickBot="1" x14ac:dyDescent="0.3">
      <c r="A359" s="42" t="s">
        <v>53</v>
      </c>
      <c r="B359" s="58"/>
      <c r="C359" s="43"/>
      <c r="D359" s="43"/>
      <c r="E359" s="4">
        <f>SUM(E358:E358)</f>
        <v>15846.91</v>
      </c>
      <c r="F359" s="4">
        <f>SUM(F358:F358)</f>
        <v>37322.32</v>
      </c>
      <c r="G359" s="4">
        <f>SUM(G358:G358)</f>
        <v>0</v>
      </c>
      <c r="H359" s="4">
        <f>SUM(H358)</f>
        <v>23870</v>
      </c>
      <c r="I359" s="4">
        <f>SUM(I358:I358)</f>
        <v>77039.23</v>
      </c>
      <c r="J359" s="4">
        <f>SUM(J358)</f>
        <v>36568.769999999997</v>
      </c>
      <c r="K359" s="78">
        <f>SUM(I359/J359)-1</f>
        <v>1.1066945921342173</v>
      </c>
      <c r="L359" s="4">
        <f>SUM(L358)</f>
        <v>82789.08</v>
      </c>
      <c r="M359" s="4">
        <f>SUM(M358)</f>
        <v>69197.53</v>
      </c>
      <c r="N359" s="4">
        <f>SUM(N358)</f>
        <v>79287.8</v>
      </c>
    </row>
    <row r="360" spans="1:14" ht="15.75" thickBot="1" x14ac:dyDescent="0.3">
      <c r="A360" s="19" t="s">
        <v>54</v>
      </c>
      <c r="B360" s="18"/>
      <c r="C360" s="6"/>
      <c r="D360" s="6"/>
      <c r="E360" s="23"/>
      <c r="F360" s="23"/>
      <c r="G360" s="23"/>
      <c r="H360" s="23"/>
      <c r="I360" s="23"/>
      <c r="J360" s="23"/>
      <c r="K360" s="23"/>
      <c r="L360" s="23"/>
      <c r="M360" s="23"/>
    </row>
    <row r="361" spans="1:14" x14ac:dyDescent="0.25">
      <c r="A361" s="20"/>
      <c r="B361" s="57" t="s">
        <v>58</v>
      </c>
      <c r="C361" s="11"/>
      <c r="D361" s="11"/>
      <c r="E361" s="25" t="s">
        <v>2</v>
      </c>
      <c r="F361" s="26" t="s">
        <v>3</v>
      </c>
      <c r="G361" s="27" t="s">
        <v>4</v>
      </c>
      <c r="H361" s="54" t="s">
        <v>418</v>
      </c>
      <c r="I361" s="65" t="s">
        <v>505</v>
      </c>
      <c r="J361" s="25" t="s">
        <v>506</v>
      </c>
      <c r="K361" s="72" t="s">
        <v>452</v>
      </c>
      <c r="L361" s="25" t="s">
        <v>506</v>
      </c>
      <c r="M361" s="25" t="s">
        <v>469</v>
      </c>
      <c r="N361" s="25" t="s">
        <v>446</v>
      </c>
    </row>
    <row r="362" spans="1:14" ht="15.75" thickBot="1" x14ac:dyDescent="0.3">
      <c r="A362" s="21" t="s">
        <v>58</v>
      </c>
      <c r="B362" s="50" t="s">
        <v>59</v>
      </c>
      <c r="C362" s="12"/>
      <c r="D362" s="12"/>
      <c r="E362" s="28" t="s">
        <v>5</v>
      </c>
      <c r="F362" s="28" t="s">
        <v>5</v>
      </c>
      <c r="G362" s="28" t="s">
        <v>5</v>
      </c>
      <c r="H362" s="55" t="s">
        <v>419</v>
      </c>
      <c r="I362" s="28" t="s">
        <v>447</v>
      </c>
      <c r="J362" s="28" t="s">
        <v>447</v>
      </c>
      <c r="K362" s="73" t="s">
        <v>507</v>
      </c>
      <c r="L362" s="28" t="s">
        <v>448</v>
      </c>
      <c r="M362" s="28" t="s">
        <v>448</v>
      </c>
      <c r="N362" s="28" t="s">
        <v>448</v>
      </c>
    </row>
    <row r="363" spans="1:14" ht="15.75" thickBot="1" x14ac:dyDescent="0.3">
      <c r="A363" s="13" t="s">
        <v>382</v>
      </c>
      <c r="B363" s="46" t="s">
        <v>381</v>
      </c>
      <c r="C363" s="14"/>
      <c r="D363" s="14"/>
      <c r="E363" s="3">
        <v>9207.43</v>
      </c>
      <c r="F363" s="3">
        <v>5398.96</v>
      </c>
      <c r="G363" s="2"/>
      <c r="H363" s="2">
        <v>53079.69</v>
      </c>
      <c r="I363" s="2">
        <f t="shared" ref="I363:I366" si="129">SUM(E363:H363)</f>
        <v>67686.080000000002</v>
      </c>
      <c r="J363" s="2">
        <v>39387.31</v>
      </c>
      <c r="K363" s="71">
        <f t="shared" ref="K363:K367" si="130">SUM(I363/J363)-1</f>
        <v>0.7184743004790124</v>
      </c>
      <c r="L363" s="2">
        <v>120469.16</v>
      </c>
      <c r="M363" s="2">
        <v>39699.050000000003</v>
      </c>
      <c r="N363" s="2">
        <v>6501.99</v>
      </c>
    </row>
    <row r="364" spans="1:14" ht="15.75" thickBot="1" x14ac:dyDescent="0.3">
      <c r="A364" s="46" t="s">
        <v>252</v>
      </c>
      <c r="B364" s="46" t="s">
        <v>253</v>
      </c>
      <c r="C364" s="47"/>
      <c r="D364" s="47"/>
      <c r="E364" s="3">
        <v>67745.919999999998</v>
      </c>
      <c r="F364" s="3">
        <v>51546.17</v>
      </c>
      <c r="G364" s="2"/>
      <c r="H364" s="2">
        <v>125042.67</v>
      </c>
      <c r="I364" s="2">
        <f t="shared" si="129"/>
        <v>244334.76</v>
      </c>
      <c r="J364" s="2">
        <v>185754.3</v>
      </c>
      <c r="K364" s="71">
        <f t="shared" si="130"/>
        <v>0.31536529706176397</v>
      </c>
      <c r="L364" s="2">
        <v>1241173.71</v>
      </c>
      <c r="M364" s="2">
        <v>634146.44999999995</v>
      </c>
      <c r="N364" s="2">
        <v>853308.17</v>
      </c>
    </row>
    <row r="365" spans="1:14" ht="15.75" thickBot="1" x14ac:dyDescent="0.3">
      <c r="A365" s="13" t="s">
        <v>254</v>
      </c>
      <c r="B365" s="46" t="s">
        <v>255</v>
      </c>
      <c r="C365" s="14"/>
      <c r="D365" s="14"/>
      <c r="E365" s="3">
        <v>184280.38</v>
      </c>
      <c r="F365" s="3">
        <v>260687.67</v>
      </c>
      <c r="G365" s="2">
        <v>34778.75</v>
      </c>
      <c r="H365" s="2">
        <v>3104122.54</v>
      </c>
      <c r="I365" s="2">
        <f t="shared" si="129"/>
        <v>3583869.34</v>
      </c>
      <c r="J365" s="2">
        <v>3557117.9</v>
      </c>
      <c r="K365" s="71">
        <f t="shared" si="130"/>
        <v>7.5205379051395127E-3</v>
      </c>
      <c r="L365" s="2">
        <v>5270824.96</v>
      </c>
      <c r="M365" s="2">
        <v>4289023.13</v>
      </c>
      <c r="N365" s="2">
        <v>4089063.8</v>
      </c>
    </row>
    <row r="366" spans="1:14" ht="15.75" thickBot="1" x14ac:dyDescent="0.3">
      <c r="A366" s="13" t="s">
        <v>256</v>
      </c>
      <c r="B366" s="46" t="s">
        <v>257</v>
      </c>
      <c r="C366" s="14"/>
      <c r="D366" s="14"/>
      <c r="E366" s="5">
        <v>48416.29</v>
      </c>
      <c r="F366" s="3">
        <v>147600.01999999999</v>
      </c>
      <c r="G366" s="2">
        <v>16426.18</v>
      </c>
      <c r="H366" s="2">
        <v>1899075.18</v>
      </c>
      <c r="I366" s="2">
        <f t="shared" si="129"/>
        <v>2111517.67</v>
      </c>
      <c r="J366" s="2">
        <v>1666389.54</v>
      </c>
      <c r="K366" s="71">
        <f t="shared" si="130"/>
        <v>0.26712129386025785</v>
      </c>
      <c r="L366" s="2">
        <v>2403616.21</v>
      </c>
      <c r="M366" s="2">
        <v>2601942.7200000002</v>
      </c>
      <c r="N366" s="2">
        <v>2217221.48</v>
      </c>
    </row>
    <row r="367" spans="1:14" ht="15.75" thickBot="1" x14ac:dyDescent="0.3">
      <c r="A367" s="9" t="s">
        <v>55</v>
      </c>
      <c r="B367" s="58"/>
      <c r="C367" s="10"/>
      <c r="D367" s="10"/>
      <c r="E367" s="4">
        <f t="shared" ref="E367:J367" si="131">SUM(E363:E366)</f>
        <v>309650.02</v>
      </c>
      <c r="F367" s="4">
        <f t="shared" si="131"/>
        <v>465232.81999999995</v>
      </c>
      <c r="G367" s="4">
        <f t="shared" si="131"/>
        <v>51204.93</v>
      </c>
      <c r="H367" s="4">
        <f t="shared" si="131"/>
        <v>5181320.08</v>
      </c>
      <c r="I367" s="4">
        <f t="shared" si="131"/>
        <v>6007407.8499999996</v>
      </c>
      <c r="J367" s="4">
        <f t="shared" si="131"/>
        <v>5448649.0499999998</v>
      </c>
      <c r="K367" s="78">
        <f t="shared" si="130"/>
        <v>0.10254997062069915</v>
      </c>
      <c r="L367" s="4">
        <f t="shared" ref="L367:M367" si="132">SUM(L363:L366)</f>
        <v>9036084.0399999991</v>
      </c>
      <c r="M367" s="4">
        <f t="shared" si="132"/>
        <v>7564811.3499999996</v>
      </c>
      <c r="N367" s="4">
        <f t="shared" ref="N367" si="133">SUM(N363:N366)</f>
        <v>7166095.4399999995</v>
      </c>
    </row>
    <row r="368" spans="1:14" ht="15.75" thickBot="1" x14ac:dyDescent="0.3">
      <c r="A368" s="48" t="s">
        <v>358</v>
      </c>
      <c r="B368" s="18"/>
      <c r="C368" s="40"/>
      <c r="D368" s="40"/>
      <c r="E368" s="23"/>
      <c r="F368" s="23"/>
      <c r="G368" s="23"/>
      <c r="H368" s="23"/>
      <c r="I368" s="23"/>
      <c r="J368" s="23"/>
      <c r="K368" s="23"/>
      <c r="L368" s="23"/>
      <c r="M368" s="23"/>
    </row>
    <row r="369" spans="1:14" x14ac:dyDescent="0.25">
      <c r="A369" s="49"/>
      <c r="B369" s="57" t="s">
        <v>58</v>
      </c>
      <c r="C369" s="44"/>
      <c r="D369" s="44"/>
      <c r="E369" s="25" t="s">
        <v>2</v>
      </c>
      <c r="F369" s="26" t="s">
        <v>3</v>
      </c>
      <c r="G369" s="27" t="s">
        <v>4</v>
      </c>
      <c r="H369" s="54" t="s">
        <v>418</v>
      </c>
      <c r="I369" s="65" t="s">
        <v>505</v>
      </c>
      <c r="J369" s="25" t="s">
        <v>506</v>
      </c>
      <c r="K369" s="72" t="s">
        <v>452</v>
      </c>
      <c r="L369" s="25" t="s">
        <v>506</v>
      </c>
      <c r="M369" s="25" t="s">
        <v>469</v>
      </c>
      <c r="N369" s="25" t="s">
        <v>446</v>
      </c>
    </row>
    <row r="370" spans="1:14" ht="15.75" thickBot="1" x14ac:dyDescent="0.3">
      <c r="A370" s="50" t="s">
        <v>58</v>
      </c>
      <c r="B370" s="50" t="s">
        <v>59</v>
      </c>
      <c r="C370" s="45"/>
      <c r="D370" s="45"/>
      <c r="E370" s="28" t="s">
        <v>5</v>
      </c>
      <c r="F370" s="28" t="s">
        <v>5</v>
      </c>
      <c r="G370" s="28" t="s">
        <v>5</v>
      </c>
      <c r="H370" s="55" t="s">
        <v>419</v>
      </c>
      <c r="I370" s="28" t="s">
        <v>447</v>
      </c>
      <c r="J370" s="28" t="s">
        <v>447</v>
      </c>
      <c r="K370" s="73" t="s">
        <v>507</v>
      </c>
      <c r="L370" s="28" t="s">
        <v>448</v>
      </c>
      <c r="M370" s="28" t="s">
        <v>448</v>
      </c>
      <c r="N370" s="28" t="s">
        <v>448</v>
      </c>
    </row>
    <row r="371" spans="1:14" ht="15.75" thickBot="1" x14ac:dyDescent="0.3">
      <c r="A371" s="46" t="s">
        <v>258</v>
      </c>
      <c r="B371" s="46" t="s">
        <v>259</v>
      </c>
      <c r="C371" s="47"/>
      <c r="D371" s="47"/>
      <c r="E371" s="3">
        <v>12234.03</v>
      </c>
      <c r="F371" s="3">
        <v>24683.29</v>
      </c>
      <c r="G371" s="2">
        <v>2028.5</v>
      </c>
      <c r="H371" s="2">
        <v>84419.94</v>
      </c>
      <c r="I371" s="2">
        <f t="shared" ref="I371:I374" si="134">SUM(E371:H371)</f>
        <v>123365.76000000001</v>
      </c>
      <c r="J371" s="2">
        <v>83507.600000000006</v>
      </c>
      <c r="K371" s="71">
        <f t="shared" ref="K371:K375" si="135">SUM(I371/J371)-1</f>
        <v>0.47729979067773476</v>
      </c>
      <c r="L371" s="2">
        <v>200196.98</v>
      </c>
      <c r="M371" s="2">
        <v>328575.42</v>
      </c>
      <c r="N371" s="2">
        <v>356062.36</v>
      </c>
    </row>
    <row r="372" spans="1:14" ht="15.75" thickBot="1" x14ac:dyDescent="0.3">
      <c r="A372" s="46" t="s">
        <v>450</v>
      </c>
      <c r="B372" s="46" t="s">
        <v>451</v>
      </c>
      <c r="C372" s="47"/>
      <c r="D372" s="47"/>
      <c r="E372" s="3"/>
      <c r="F372" s="3"/>
      <c r="G372" s="2"/>
      <c r="H372" s="2">
        <v>1005.73</v>
      </c>
      <c r="I372" s="2">
        <f>SUM(E372:H372)</f>
        <v>1005.73</v>
      </c>
      <c r="J372" s="2"/>
      <c r="K372" s="71"/>
      <c r="L372" s="2">
        <v>281.95999999999998</v>
      </c>
      <c r="M372" s="2">
        <v>642.63</v>
      </c>
      <c r="N372" s="2">
        <v>0</v>
      </c>
    </row>
    <row r="373" spans="1:14" ht="15.75" thickBot="1" x14ac:dyDescent="0.3">
      <c r="A373" s="46" t="s">
        <v>434</v>
      </c>
      <c r="B373" s="46" t="s">
        <v>435</v>
      </c>
      <c r="C373" s="47"/>
      <c r="D373" s="47"/>
      <c r="E373" s="3"/>
      <c r="F373" s="3"/>
      <c r="G373" s="2"/>
      <c r="H373" s="2"/>
      <c r="I373" s="2">
        <f t="shared" si="134"/>
        <v>0</v>
      </c>
      <c r="J373" s="2"/>
      <c r="K373" s="71"/>
      <c r="L373" s="2"/>
      <c r="M373" s="2">
        <v>9432.7199999999993</v>
      </c>
      <c r="N373" s="2">
        <v>1706.06</v>
      </c>
    </row>
    <row r="374" spans="1:14" ht="15.75" thickBot="1" x14ac:dyDescent="0.3">
      <c r="A374" s="46" t="s">
        <v>260</v>
      </c>
      <c r="B374" s="46" t="s">
        <v>261</v>
      </c>
      <c r="C374" s="47"/>
      <c r="D374" s="47"/>
      <c r="E374" s="3"/>
      <c r="F374" s="3"/>
      <c r="G374" s="2"/>
      <c r="H374" s="2"/>
      <c r="I374" s="2">
        <f t="shared" si="134"/>
        <v>0</v>
      </c>
      <c r="J374" s="2"/>
      <c r="K374" s="71"/>
      <c r="L374" s="2"/>
      <c r="M374" s="2">
        <v>15644.06</v>
      </c>
      <c r="N374" s="2">
        <v>29903.35</v>
      </c>
    </row>
    <row r="375" spans="1:14" ht="15.75" thickBot="1" x14ac:dyDescent="0.3">
      <c r="A375" s="42" t="s">
        <v>56</v>
      </c>
      <c r="B375" s="58"/>
      <c r="C375" s="43"/>
      <c r="D375" s="43"/>
      <c r="E375" s="4">
        <f>SUM(E371:E374)</f>
        <v>12234.03</v>
      </c>
      <c r="F375" s="4">
        <f t="shared" ref="F375:I375" si="136">SUM(F371:F374)</f>
        <v>24683.29</v>
      </c>
      <c r="G375" s="4">
        <f t="shared" si="136"/>
        <v>2028.5</v>
      </c>
      <c r="H375" s="4">
        <f>SUM(H371:H374)</f>
        <v>85425.67</v>
      </c>
      <c r="I375" s="4">
        <f t="shared" si="136"/>
        <v>124371.49</v>
      </c>
      <c r="J375" s="4">
        <f>SUM(J371:J374)</f>
        <v>83507.600000000006</v>
      </c>
      <c r="K375" s="78">
        <f t="shared" si="135"/>
        <v>0.48934336515478827</v>
      </c>
      <c r="L375" s="4">
        <f>SUM(L371:L374)</f>
        <v>200478.94</v>
      </c>
      <c r="M375" s="4">
        <f>SUM(M371:M374)</f>
        <v>354294.82999999996</v>
      </c>
      <c r="N375" s="4">
        <f>SUM(N371:N374)</f>
        <v>387671.76999999996</v>
      </c>
    </row>
    <row r="376" spans="1:14" ht="15.75" thickBot="1" x14ac:dyDescent="0.3">
      <c r="A376" s="19" t="s">
        <v>359</v>
      </c>
      <c r="B376" s="18"/>
      <c r="C376" s="6"/>
      <c r="D376" s="6"/>
      <c r="E376" s="23"/>
      <c r="F376" s="23"/>
      <c r="G376" s="23"/>
      <c r="H376" s="23"/>
      <c r="I376" s="23"/>
      <c r="J376" s="23"/>
      <c r="K376" s="23"/>
      <c r="L376" s="23"/>
      <c r="M376" s="23"/>
    </row>
    <row r="377" spans="1:14" x14ac:dyDescent="0.25">
      <c r="A377" s="20"/>
      <c r="B377" s="57" t="s">
        <v>58</v>
      </c>
      <c r="C377" s="11"/>
      <c r="D377" s="11"/>
      <c r="E377" s="25" t="s">
        <v>2</v>
      </c>
      <c r="F377" s="26" t="s">
        <v>3</v>
      </c>
      <c r="G377" s="27" t="s">
        <v>4</v>
      </c>
      <c r="H377" s="54" t="s">
        <v>418</v>
      </c>
      <c r="I377" s="65" t="s">
        <v>505</v>
      </c>
      <c r="J377" s="25" t="s">
        <v>506</v>
      </c>
      <c r="K377" s="72" t="s">
        <v>452</v>
      </c>
      <c r="L377" s="25" t="s">
        <v>506</v>
      </c>
      <c r="M377" s="25" t="s">
        <v>469</v>
      </c>
      <c r="N377" s="25" t="s">
        <v>446</v>
      </c>
    </row>
    <row r="378" spans="1:14" ht="15.75" thickBot="1" x14ac:dyDescent="0.3">
      <c r="A378" s="21" t="s">
        <v>58</v>
      </c>
      <c r="B378" s="50" t="s">
        <v>59</v>
      </c>
      <c r="C378" s="12"/>
      <c r="D378" s="12"/>
      <c r="E378" s="28" t="s">
        <v>5</v>
      </c>
      <c r="F378" s="28" t="s">
        <v>5</v>
      </c>
      <c r="G378" s="28" t="s">
        <v>5</v>
      </c>
      <c r="H378" s="55" t="s">
        <v>419</v>
      </c>
      <c r="I378" s="28" t="s">
        <v>447</v>
      </c>
      <c r="J378" s="28" t="s">
        <v>447</v>
      </c>
      <c r="K378" s="73" t="s">
        <v>507</v>
      </c>
      <c r="L378" s="28" t="s">
        <v>448</v>
      </c>
      <c r="M378" s="28" t="s">
        <v>448</v>
      </c>
      <c r="N378" s="28" t="s">
        <v>448</v>
      </c>
    </row>
    <row r="379" spans="1:14" ht="15.75" thickBot="1" x14ac:dyDescent="0.3">
      <c r="A379" s="13" t="s">
        <v>312</v>
      </c>
      <c r="B379" s="46" t="s">
        <v>313</v>
      </c>
      <c r="C379" s="14"/>
      <c r="D379" s="14"/>
      <c r="E379" s="3">
        <v>3391.3</v>
      </c>
      <c r="F379" s="3"/>
      <c r="G379" s="2"/>
      <c r="H379" s="2">
        <v>3118</v>
      </c>
      <c r="I379" s="2">
        <f t="shared" ref="I379:I380" si="137">SUM(E379:H379)</f>
        <v>6509.3</v>
      </c>
      <c r="J379" s="2">
        <v>24425.33</v>
      </c>
      <c r="K379" s="71">
        <f t="shared" ref="K379:K381" si="138">SUM(I379/J379)-1</f>
        <v>-0.73350206527404138</v>
      </c>
      <c r="L379" s="2">
        <v>37994.15</v>
      </c>
      <c r="M379" s="2">
        <v>37069.65</v>
      </c>
      <c r="N379" s="2">
        <v>49997.88</v>
      </c>
    </row>
    <row r="380" spans="1:14" ht="15.75" thickBot="1" x14ac:dyDescent="0.3">
      <c r="A380" s="13" t="s">
        <v>321</v>
      </c>
      <c r="B380" s="46" t="s">
        <v>322</v>
      </c>
      <c r="C380" s="14"/>
      <c r="D380" s="14"/>
      <c r="E380" s="3"/>
      <c r="F380" s="3"/>
      <c r="G380" s="2"/>
      <c r="H380" s="2"/>
      <c r="I380" s="2">
        <f t="shared" si="137"/>
        <v>0</v>
      </c>
      <c r="J380" s="2"/>
      <c r="K380" s="71"/>
      <c r="L380" s="2"/>
      <c r="M380" s="2"/>
      <c r="N380" s="2">
        <v>6587.38</v>
      </c>
    </row>
    <row r="381" spans="1:14" ht="15.75" thickBot="1" x14ac:dyDescent="0.3">
      <c r="A381" s="9" t="s">
        <v>361</v>
      </c>
      <c r="B381" s="58"/>
      <c r="C381" s="10"/>
      <c r="D381" s="10"/>
      <c r="E381" s="4">
        <f>SUM(E379:E380)</f>
        <v>3391.3</v>
      </c>
      <c r="F381" s="4">
        <f t="shared" ref="F381:I381" si="139">SUM(F379:F380)</f>
        <v>0</v>
      </c>
      <c r="G381" s="4">
        <f t="shared" si="139"/>
        <v>0</v>
      </c>
      <c r="H381" s="4">
        <f>SUM(H379:H380)</f>
        <v>3118</v>
      </c>
      <c r="I381" s="4">
        <f t="shared" si="139"/>
        <v>6509.3</v>
      </c>
      <c r="J381" s="4">
        <f>SUM(J379:J380)</f>
        <v>24425.33</v>
      </c>
      <c r="K381" s="78">
        <f t="shared" si="138"/>
        <v>-0.73350206527404138</v>
      </c>
      <c r="L381" s="4">
        <f>SUM(L379:L380)</f>
        <v>37994.15</v>
      </c>
      <c r="M381" s="4">
        <f>SUM(M379:M380)</f>
        <v>37069.65</v>
      </c>
      <c r="N381" s="4">
        <f>SUM(N379:N380)</f>
        <v>56585.259999999995</v>
      </c>
    </row>
    <row r="382" spans="1:14" ht="15.75" thickBot="1" x14ac:dyDescent="0.3">
      <c r="A382" s="33" t="s">
        <v>362</v>
      </c>
      <c r="B382" s="61"/>
      <c r="C382" s="40"/>
      <c r="D382" s="40"/>
      <c r="E382" s="23"/>
      <c r="F382" s="23"/>
      <c r="G382" s="32"/>
      <c r="H382" s="32"/>
      <c r="I382" s="23"/>
      <c r="J382" s="23"/>
      <c r="K382" s="23"/>
      <c r="L382" s="32"/>
      <c r="M382" s="32"/>
    </row>
    <row r="383" spans="1:14" x14ac:dyDescent="0.25">
      <c r="A383" s="49"/>
      <c r="B383" s="57" t="s">
        <v>58</v>
      </c>
      <c r="C383" s="44"/>
      <c r="D383" s="44"/>
      <c r="E383" s="25" t="s">
        <v>2</v>
      </c>
      <c r="F383" s="26" t="s">
        <v>3</v>
      </c>
      <c r="G383" s="27" t="s">
        <v>4</v>
      </c>
      <c r="H383" s="54" t="s">
        <v>418</v>
      </c>
      <c r="I383" s="65" t="s">
        <v>505</v>
      </c>
      <c r="J383" s="25" t="s">
        <v>506</v>
      </c>
      <c r="K383" s="72" t="s">
        <v>452</v>
      </c>
      <c r="L383" s="25" t="s">
        <v>506</v>
      </c>
      <c r="M383" s="25" t="s">
        <v>469</v>
      </c>
      <c r="N383" s="25" t="s">
        <v>446</v>
      </c>
    </row>
    <row r="384" spans="1:14" ht="15.75" thickBot="1" x14ac:dyDescent="0.3">
      <c r="A384" s="50" t="s">
        <v>58</v>
      </c>
      <c r="B384" s="50" t="s">
        <v>59</v>
      </c>
      <c r="C384" s="45"/>
      <c r="D384" s="45"/>
      <c r="E384" s="28" t="s">
        <v>5</v>
      </c>
      <c r="F384" s="28" t="s">
        <v>5</v>
      </c>
      <c r="G384" s="28" t="s">
        <v>5</v>
      </c>
      <c r="H384" s="55" t="s">
        <v>419</v>
      </c>
      <c r="I384" s="28" t="s">
        <v>447</v>
      </c>
      <c r="J384" s="28" t="s">
        <v>447</v>
      </c>
      <c r="K384" s="73" t="s">
        <v>507</v>
      </c>
      <c r="L384" s="28" t="s">
        <v>448</v>
      </c>
      <c r="M384" s="28" t="s">
        <v>448</v>
      </c>
      <c r="N384" s="28" t="s">
        <v>448</v>
      </c>
    </row>
    <row r="385" spans="1:14" ht="15.75" thickBot="1" x14ac:dyDescent="0.3">
      <c r="A385" s="46" t="s">
        <v>314</v>
      </c>
      <c r="B385" s="46" t="s">
        <v>315</v>
      </c>
      <c r="C385" s="47"/>
      <c r="D385" s="47"/>
      <c r="E385" s="3">
        <v>4583.5</v>
      </c>
      <c r="F385" s="3"/>
      <c r="G385" s="2"/>
      <c r="H385" s="2">
        <v>2666.46</v>
      </c>
      <c r="I385" s="2">
        <f t="shared" ref="I385:I386" si="140">SUM(E385:H385)</f>
        <v>7249.96</v>
      </c>
      <c r="J385" s="2">
        <v>1300.99</v>
      </c>
      <c r="K385" s="71">
        <f t="shared" ref="K385:K387" si="141">SUM(I385/J385)-1</f>
        <v>4.5726485215105424</v>
      </c>
      <c r="L385" s="2">
        <v>3055.85</v>
      </c>
      <c r="M385" s="2">
        <v>5215.78</v>
      </c>
      <c r="N385" s="2">
        <v>6164.73</v>
      </c>
    </row>
    <row r="386" spans="1:14" ht="15.75" thickBot="1" x14ac:dyDescent="0.3">
      <c r="A386" s="46" t="s">
        <v>262</v>
      </c>
      <c r="B386" s="46" t="s">
        <v>263</v>
      </c>
      <c r="C386" s="47"/>
      <c r="D386" s="47"/>
      <c r="E386" s="3">
        <v>7148.59</v>
      </c>
      <c r="F386" s="3">
        <v>1215.27</v>
      </c>
      <c r="G386" s="2"/>
      <c r="H386" s="2">
        <v>1264.02</v>
      </c>
      <c r="I386" s="2">
        <f t="shared" si="140"/>
        <v>9627.880000000001</v>
      </c>
      <c r="J386" s="2">
        <v>24592.6</v>
      </c>
      <c r="K386" s="71">
        <f t="shared" si="141"/>
        <v>-0.6085049974382537</v>
      </c>
      <c r="L386" s="2">
        <v>56709.35</v>
      </c>
      <c r="M386" s="2">
        <v>45277.95</v>
      </c>
      <c r="N386" s="2">
        <v>61759.92</v>
      </c>
    </row>
    <row r="387" spans="1:14" ht="15.75" thickBot="1" x14ac:dyDescent="0.3">
      <c r="A387" s="42" t="s">
        <v>363</v>
      </c>
      <c r="B387" s="58"/>
      <c r="C387" s="43"/>
      <c r="D387" s="43"/>
      <c r="E387" s="4">
        <f>SUM(E385:E386)</f>
        <v>11732.09</v>
      </c>
      <c r="F387" s="4">
        <f t="shared" ref="F387:G387" si="142">SUM(F385:F386)</f>
        <v>1215.27</v>
      </c>
      <c r="G387" s="4">
        <f t="shared" si="142"/>
        <v>0</v>
      </c>
      <c r="H387" s="4">
        <f>SUM(H385:H386)</f>
        <v>3930.48</v>
      </c>
      <c r="I387" s="4">
        <f>SUM(I385:I386)</f>
        <v>16877.84</v>
      </c>
      <c r="J387" s="4">
        <f>SUM(J385:J386)</f>
        <v>25893.59</v>
      </c>
      <c r="K387" s="78">
        <f t="shared" si="141"/>
        <v>-0.34818462793301352</v>
      </c>
      <c r="L387" s="4">
        <f>SUM(L385:L386)</f>
        <v>59765.2</v>
      </c>
      <c r="M387" s="4">
        <f>SUM(M385:M386)</f>
        <v>50493.729999999996</v>
      </c>
      <c r="N387" s="4">
        <f>SUM(N385:N386)</f>
        <v>67924.649999999994</v>
      </c>
    </row>
    <row r="388" spans="1:14" ht="15.75" thickBot="1" x14ac:dyDescent="0.3">
      <c r="A388" s="33" t="s">
        <v>413</v>
      </c>
      <c r="B388" s="61"/>
      <c r="C388" s="40"/>
      <c r="D388" s="40"/>
      <c r="E388" s="23"/>
      <c r="F388" s="23"/>
      <c r="G388" s="32"/>
      <c r="H388" s="32"/>
      <c r="I388" s="23"/>
      <c r="J388" s="23"/>
      <c r="K388" s="23"/>
      <c r="L388" s="32"/>
      <c r="M388" s="32"/>
    </row>
    <row r="389" spans="1:14" x14ac:dyDescent="0.25">
      <c r="A389" s="49"/>
      <c r="B389" s="57" t="s">
        <v>58</v>
      </c>
      <c r="C389" s="44"/>
      <c r="D389" s="44"/>
      <c r="E389" s="25" t="s">
        <v>2</v>
      </c>
      <c r="F389" s="26" t="s">
        <v>3</v>
      </c>
      <c r="G389" s="27" t="s">
        <v>4</v>
      </c>
      <c r="H389" s="54" t="s">
        <v>418</v>
      </c>
      <c r="I389" s="65" t="s">
        <v>505</v>
      </c>
      <c r="J389" s="25" t="s">
        <v>506</v>
      </c>
      <c r="K389" s="72" t="s">
        <v>452</v>
      </c>
      <c r="L389" s="25" t="s">
        <v>506</v>
      </c>
      <c r="M389" s="25" t="s">
        <v>469</v>
      </c>
      <c r="N389" s="25" t="s">
        <v>446</v>
      </c>
    </row>
    <row r="390" spans="1:14" ht="15.75" thickBot="1" x14ac:dyDescent="0.3">
      <c r="A390" s="50" t="s">
        <v>58</v>
      </c>
      <c r="B390" s="50" t="s">
        <v>59</v>
      </c>
      <c r="C390" s="45"/>
      <c r="D390" s="45"/>
      <c r="E390" s="28" t="s">
        <v>5</v>
      </c>
      <c r="F390" s="28" t="s">
        <v>5</v>
      </c>
      <c r="G390" s="28" t="s">
        <v>5</v>
      </c>
      <c r="H390" s="55" t="s">
        <v>419</v>
      </c>
      <c r="I390" s="28" t="s">
        <v>447</v>
      </c>
      <c r="J390" s="28" t="s">
        <v>447</v>
      </c>
      <c r="K390" s="73" t="s">
        <v>507</v>
      </c>
      <c r="L390" s="28" t="s">
        <v>448</v>
      </c>
      <c r="M390" s="28" t="s">
        <v>448</v>
      </c>
      <c r="N390" s="28" t="s">
        <v>448</v>
      </c>
    </row>
    <row r="391" spans="1:14" ht="15.75" thickBot="1" x14ac:dyDescent="0.3">
      <c r="A391" s="46" t="s">
        <v>414</v>
      </c>
      <c r="B391" s="46" t="s">
        <v>415</v>
      </c>
      <c r="C391" s="47"/>
      <c r="D391" s="47"/>
      <c r="E391" s="3">
        <v>0</v>
      </c>
      <c r="F391" s="3">
        <v>0</v>
      </c>
      <c r="G391" s="2">
        <v>0</v>
      </c>
      <c r="H391" s="2">
        <v>0</v>
      </c>
      <c r="I391" s="2">
        <f>SUM(E391:H391)</f>
        <v>0</v>
      </c>
      <c r="J391" s="2">
        <v>0</v>
      </c>
      <c r="K391" s="71"/>
      <c r="L391" s="2">
        <v>0</v>
      </c>
      <c r="M391" s="2">
        <v>0</v>
      </c>
      <c r="N391" s="2">
        <v>25558.1</v>
      </c>
    </row>
    <row r="392" spans="1:14" ht="15.75" thickBot="1" x14ac:dyDescent="0.3">
      <c r="A392" s="42" t="s">
        <v>416</v>
      </c>
      <c r="B392" s="58"/>
      <c r="C392" s="43"/>
      <c r="D392" s="43"/>
      <c r="E392" s="4">
        <f>SUM(E391)</f>
        <v>0</v>
      </c>
      <c r="F392" s="4">
        <f t="shared" ref="F392:I392" si="143">SUM(F391)</f>
        <v>0</v>
      </c>
      <c r="G392" s="4">
        <f t="shared" si="143"/>
        <v>0</v>
      </c>
      <c r="H392" s="4">
        <f>SUM(H391)</f>
        <v>0</v>
      </c>
      <c r="I392" s="4">
        <f t="shared" si="143"/>
        <v>0</v>
      </c>
      <c r="J392" s="4">
        <f>SUM(J391)</f>
        <v>0</v>
      </c>
      <c r="K392" s="4"/>
      <c r="L392" s="4">
        <f>SUM(L391)</f>
        <v>0</v>
      </c>
      <c r="M392" s="4">
        <f>SUM(M391)</f>
        <v>0</v>
      </c>
      <c r="N392" s="4">
        <f>SUM(N391)</f>
        <v>25558.1</v>
      </c>
    </row>
    <row r="393" spans="1:14" ht="15.75" thickBot="1" x14ac:dyDescent="0.3">
      <c r="A393" s="33" t="s">
        <v>360</v>
      </c>
      <c r="B393" s="61"/>
      <c r="C393" s="40"/>
      <c r="D393" s="40"/>
      <c r="E393" s="23"/>
      <c r="F393" s="23"/>
      <c r="G393" s="32"/>
      <c r="H393" s="32"/>
      <c r="I393" s="23"/>
      <c r="J393" s="23"/>
      <c r="K393" s="23"/>
      <c r="L393" s="32"/>
      <c r="M393" s="32"/>
    </row>
    <row r="394" spans="1:14" x14ac:dyDescent="0.25">
      <c r="A394" s="49"/>
      <c r="B394" s="57" t="s">
        <v>58</v>
      </c>
      <c r="C394" s="44"/>
      <c r="D394" s="44"/>
      <c r="E394" s="25" t="s">
        <v>2</v>
      </c>
      <c r="F394" s="26" t="s">
        <v>3</v>
      </c>
      <c r="G394" s="27" t="s">
        <v>4</v>
      </c>
      <c r="H394" s="54" t="s">
        <v>418</v>
      </c>
      <c r="I394" s="65" t="s">
        <v>505</v>
      </c>
      <c r="J394" s="25" t="s">
        <v>506</v>
      </c>
      <c r="K394" s="72" t="s">
        <v>452</v>
      </c>
      <c r="L394" s="25" t="s">
        <v>506</v>
      </c>
      <c r="M394" s="25" t="s">
        <v>469</v>
      </c>
      <c r="N394" s="25" t="s">
        <v>446</v>
      </c>
    </row>
    <row r="395" spans="1:14" ht="15.75" thickBot="1" x14ac:dyDescent="0.3">
      <c r="A395" s="50" t="s">
        <v>58</v>
      </c>
      <c r="B395" s="50" t="s">
        <v>59</v>
      </c>
      <c r="C395" s="45"/>
      <c r="D395" s="45"/>
      <c r="E395" s="28" t="s">
        <v>5</v>
      </c>
      <c r="F395" s="28" t="s">
        <v>5</v>
      </c>
      <c r="G395" s="28" t="s">
        <v>5</v>
      </c>
      <c r="H395" s="55" t="s">
        <v>419</v>
      </c>
      <c r="I395" s="28" t="s">
        <v>447</v>
      </c>
      <c r="J395" s="28" t="s">
        <v>447</v>
      </c>
      <c r="K395" s="73" t="s">
        <v>507</v>
      </c>
      <c r="L395" s="28" t="s">
        <v>448</v>
      </c>
      <c r="M395" s="28" t="s">
        <v>448</v>
      </c>
      <c r="N395" s="28" t="s">
        <v>448</v>
      </c>
    </row>
    <row r="396" spans="1:14" ht="15.75" thickBot="1" x14ac:dyDescent="0.3">
      <c r="A396" s="46" t="s">
        <v>264</v>
      </c>
      <c r="B396" s="46" t="s">
        <v>265</v>
      </c>
      <c r="C396" s="47"/>
      <c r="D396" s="47"/>
      <c r="E396" s="3">
        <v>44591.74</v>
      </c>
      <c r="F396" s="3">
        <v>39070.51</v>
      </c>
      <c r="G396" s="2"/>
      <c r="H396" s="2">
        <v>31132.44</v>
      </c>
      <c r="I396" s="2">
        <f>SUM(E396:H396)</f>
        <v>114794.69</v>
      </c>
      <c r="J396" s="2">
        <v>86979.97</v>
      </c>
      <c r="K396" s="71">
        <f>SUM(I396/J396)-1</f>
        <v>0.31978304890194842</v>
      </c>
      <c r="L396" s="2">
        <v>227374.21</v>
      </c>
      <c r="M396" s="2">
        <v>226883.8</v>
      </c>
      <c r="N396" s="2">
        <v>210499.09</v>
      </c>
    </row>
    <row r="397" spans="1:14" ht="15.75" thickBot="1" x14ac:dyDescent="0.3">
      <c r="A397" s="42" t="s">
        <v>57</v>
      </c>
      <c r="B397" s="58"/>
      <c r="C397" s="43"/>
      <c r="D397" s="43"/>
      <c r="E397" s="4">
        <f>SUM(E396)</f>
        <v>44591.74</v>
      </c>
      <c r="F397" s="4">
        <f t="shared" ref="F397:I397" si="144">SUM(F396)</f>
        <v>39070.51</v>
      </c>
      <c r="G397" s="4">
        <f t="shared" si="144"/>
        <v>0</v>
      </c>
      <c r="H397" s="4">
        <f>SUM(H396)</f>
        <v>31132.44</v>
      </c>
      <c r="I397" s="4">
        <f t="shared" si="144"/>
        <v>114794.69</v>
      </c>
      <c r="J397" s="4">
        <f>SUM(J396)</f>
        <v>86979.97</v>
      </c>
      <c r="K397" s="78">
        <f>SUM(I397/J397)-1</f>
        <v>0.31978304890194842</v>
      </c>
      <c r="L397" s="4">
        <f>SUM(L396)</f>
        <v>227374.21</v>
      </c>
      <c r="M397" s="4">
        <f>SUM(M396)</f>
        <v>226883.8</v>
      </c>
      <c r="N397" s="4">
        <f>SUM(N396)</f>
        <v>210499.09</v>
      </c>
    </row>
    <row r="398" spans="1:14" ht="15.75" thickBot="1" x14ac:dyDescent="0.3">
      <c r="A398" s="33" t="s">
        <v>402</v>
      </c>
      <c r="B398" s="61"/>
      <c r="C398" s="6"/>
      <c r="D398" s="6"/>
      <c r="E398" s="23"/>
      <c r="F398" s="23"/>
      <c r="G398" s="32"/>
      <c r="H398" s="32"/>
      <c r="I398" s="23"/>
      <c r="J398" s="23"/>
      <c r="K398" s="23"/>
      <c r="L398" s="32"/>
      <c r="M398" s="32"/>
    </row>
    <row r="399" spans="1:14" x14ac:dyDescent="0.25">
      <c r="A399" s="20"/>
      <c r="B399" s="57" t="s">
        <v>58</v>
      </c>
      <c r="C399" s="11"/>
      <c r="D399" s="11"/>
      <c r="E399" s="25" t="s">
        <v>2</v>
      </c>
      <c r="F399" s="26" t="s">
        <v>3</v>
      </c>
      <c r="G399" s="27" t="s">
        <v>4</v>
      </c>
      <c r="H399" s="54" t="s">
        <v>418</v>
      </c>
      <c r="I399" s="65" t="s">
        <v>505</v>
      </c>
      <c r="J399" s="25" t="s">
        <v>506</v>
      </c>
      <c r="K399" s="72" t="s">
        <v>452</v>
      </c>
      <c r="L399" s="25" t="s">
        <v>506</v>
      </c>
      <c r="M399" s="25" t="s">
        <v>469</v>
      </c>
      <c r="N399" s="25" t="s">
        <v>446</v>
      </c>
    </row>
    <row r="400" spans="1:14" ht="15.75" thickBot="1" x14ac:dyDescent="0.3">
      <c r="A400" s="21" t="s">
        <v>58</v>
      </c>
      <c r="B400" s="50" t="s">
        <v>59</v>
      </c>
      <c r="C400" s="12"/>
      <c r="D400" s="12"/>
      <c r="E400" s="28" t="s">
        <v>5</v>
      </c>
      <c r="F400" s="28" t="s">
        <v>5</v>
      </c>
      <c r="G400" s="28" t="s">
        <v>5</v>
      </c>
      <c r="H400" s="55" t="s">
        <v>419</v>
      </c>
      <c r="I400" s="28" t="s">
        <v>447</v>
      </c>
      <c r="J400" s="28" t="s">
        <v>447</v>
      </c>
      <c r="K400" s="73" t="s">
        <v>507</v>
      </c>
      <c r="L400" s="28" t="s">
        <v>448</v>
      </c>
      <c r="M400" s="28" t="s">
        <v>448</v>
      </c>
      <c r="N400" s="28" t="s">
        <v>448</v>
      </c>
    </row>
    <row r="401" spans="1:14" ht="15.75" thickBot="1" x14ac:dyDescent="0.3">
      <c r="A401" s="13" t="s">
        <v>403</v>
      </c>
      <c r="B401" s="46" t="s">
        <v>404</v>
      </c>
      <c r="C401" s="14"/>
      <c r="D401" s="14"/>
      <c r="E401" s="3">
        <v>0</v>
      </c>
      <c r="F401" s="3">
        <v>0</v>
      </c>
      <c r="G401" s="2">
        <v>0</v>
      </c>
      <c r="H401" s="2"/>
      <c r="I401" s="2">
        <f>SUM(E401:H401)</f>
        <v>0</v>
      </c>
      <c r="J401" s="2">
        <v>1988.18</v>
      </c>
      <c r="K401" s="71">
        <f>SUM(I401/J401)-1</f>
        <v>-1</v>
      </c>
      <c r="L401" s="2">
        <v>2420.73</v>
      </c>
      <c r="M401" s="2">
        <v>0</v>
      </c>
      <c r="N401" s="2">
        <v>7449.64</v>
      </c>
    </row>
    <row r="402" spans="1:14" ht="15.75" thickBot="1" x14ac:dyDescent="0.3">
      <c r="A402" s="9" t="s">
        <v>405</v>
      </c>
      <c r="B402" s="58"/>
      <c r="C402" s="10"/>
      <c r="D402" s="10"/>
      <c r="E402" s="4">
        <f>SUM(E401)</f>
        <v>0</v>
      </c>
      <c r="F402" s="4">
        <f t="shared" ref="F402:G402" si="145">SUM(F401)</f>
        <v>0</v>
      </c>
      <c r="G402" s="4">
        <f t="shared" si="145"/>
        <v>0</v>
      </c>
      <c r="H402" s="4">
        <f>SUM(H401)</f>
        <v>0</v>
      </c>
      <c r="I402" s="4">
        <f t="shared" ref="I402" si="146">SUM(I401)</f>
        <v>0</v>
      </c>
      <c r="J402" s="4">
        <f>SUM(J401)</f>
        <v>1988.18</v>
      </c>
      <c r="K402" s="78">
        <f>SUM(I402/J402)-1</f>
        <v>-1</v>
      </c>
      <c r="L402" s="4">
        <f>SUM(L401)</f>
        <v>2420.73</v>
      </c>
      <c r="M402" s="4">
        <f>SUM(M401)</f>
        <v>0</v>
      </c>
      <c r="N402" s="4">
        <f>SUM(N401)</f>
        <v>7449.64</v>
      </c>
    </row>
    <row r="403" spans="1:14" ht="15.75" thickBot="1" x14ac:dyDescent="0.3">
      <c r="A403" s="33" t="s">
        <v>407</v>
      </c>
      <c r="B403" s="61"/>
      <c r="C403" s="40"/>
      <c r="D403" s="40"/>
      <c r="E403" s="23"/>
      <c r="F403" s="23"/>
      <c r="G403" s="32"/>
      <c r="H403" s="32"/>
      <c r="I403" s="23"/>
      <c r="J403" s="23"/>
      <c r="K403" s="23"/>
      <c r="L403" s="32"/>
      <c r="M403" s="32"/>
    </row>
    <row r="404" spans="1:14" x14ac:dyDescent="0.25">
      <c r="A404" s="49"/>
      <c r="B404" s="57" t="s">
        <v>58</v>
      </c>
      <c r="C404" s="44"/>
      <c r="D404" s="44"/>
      <c r="E404" s="25" t="s">
        <v>2</v>
      </c>
      <c r="F404" s="26" t="s">
        <v>3</v>
      </c>
      <c r="G404" s="27" t="s">
        <v>4</v>
      </c>
      <c r="H404" s="54" t="s">
        <v>418</v>
      </c>
      <c r="I404" s="65" t="s">
        <v>505</v>
      </c>
      <c r="J404" s="25" t="s">
        <v>506</v>
      </c>
      <c r="K404" s="72" t="s">
        <v>452</v>
      </c>
      <c r="L404" s="25" t="s">
        <v>506</v>
      </c>
      <c r="M404" s="25" t="s">
        <v>469</v>
      </c>
      <c r="N404" s="25" t="s">
        <v>446</v>
      </c>
    </row>
    <row r="405" spans="1:14" ht="15.75" thickBot="1" x14ac:dyDescent="0.3">
      <c r="A405" s="50" t="s">
        <v>58</v>
      </c>
      <c r="B405" s="50" t="s">
        <v>59</v>
      </c>
      <c r="C405" s="45"/>
      <c r="D405" s="45"/>
      <c r="E405" s="28" t="s">
        <v>5</v>
      </c>
      <c r="F405" s="28" t="s">
        <v>5</v>
      </c>
      <c r="G405" s="28" t="s">
        <v>5</v>
      </c>
      <c r="H405" s="55" t="s">
        <v>419</v>
      </c>
      <c r="I405" s="28" t="s">
        <v>447</v>
      </c>
      <c r="J405" s="28" t="s">
        <v>447</v>
      </c>
      <c r="K405" s="73" t="s">
        <v>507</v>
      </c>
      <c r="L405" s="28" t="s">
        <v>448</v>
      </c>
      <c r="M405" s="28" t="s">
        <v>448</v>
      </c>
      <c r="N405" s="28" t="s">
        <v>448</v>
      </c>
    </row>
    <row r="406" spans="1:14" ht="15.75" thickBot="1" x14ac:dyDescent="0.3">
      <c r="A406" s="46" t="s">
        <v>408</v>
      </c>
      <c r="B406" s="46" t="s">
        <v>409</v>
      </c>
      <c r="C406" s="47"/>
      <c r="D406" s="47"/>
      <c r="E406" s="3"/>
      <c r="F406" s="3"/>
      <c r="G406" s="2"/>
      <c r="H406" s="2"/>
      <c r="I406" s="2">
        <f>SUM(E406:H406)</f>
        <v>0</v>
      </c>
      <c r="J406" s="2">
        <v>1463.45</v>
      </c>
      <c r="K406" s="71">
        <f>SUM(I406/J406)-1</f>
        <v>-1</v>
      </c>
      <c r="L406" s="2">
        <v>3970.82</v>
      </c>
      <c r="M406" s="2">
        <v>10551.88</v>
      </c>
      <c r="N406" s="2">
        <v>9106.5300000000007</v>
      </c>
    </row>
    <row r="407" spans="1:14" ht="15.75" thickBot="1" x14ac:dyDescent="0.3">
      <c r="A407" s="42" t="s">
        <v>407</v>
      </c>
      <c r="B407" s="58"/>
      <c r="C407" s="43"/>
      <c r="D407" s="43"/>
      <c r="E407" s="4">
        <f>SUM(E406)</f>
        <v>0</v>
      </c>
      <c r="F407" s="4">
        <f t="shared" ref="F407:G407" si="147">SUM(F406)</f>
        <v>0</v>
      </c>
      <c r="G407" s="4">
        <f t="shared" si="147"/>
        <v>0</v>
      </c>
      <c r="H407" s="4">
        <f>SUM(H406)</f>
        <v>0</v>
      </c>
      <c r="I407" s="4">
        <f t="shared" ref="I407" si="148">SUM(I406)</f>
        <v>0</v>
      </c>
      <c r="J407" s="4">
        <f>SUM(J406)</f>
        <v>1463.45</v>
      </c>
      <c r="K407" s="78">
        <f>SUM(I407/J407)-1</f>
        <v>-1</v>
      </c>
      <c r="L407" s="4">
        <f>SUM(L406)</f>
        <v>3970.82</v>
      </c>
      <c r="M407" s="4">
        <f>SUM(M406)</f>
        <v>10551.88</v>
      </c>
      <c r="N407" s="4">
        <f>SUM(N406)</f>
        <v>9106.5300000000007</v>
      </c>
    </row>
    <row r="408" spans="1:14" ht="15.75" thickBot="1" x14ac:dyDescent="0.3">
      <c r="A408" s="33" t="s">
        <v>436</v>
      </c>
      <c r="B408" s="61"/>
      <c r="C408" s="40"/>
      <c r="D408" s="40"/>
      <c r="E408" s="23"/>
      <c r="F408" s="23"/>
      <c r="G408" s="32"/>
      <c r="H408" s="32"/>
      <c r="I408" s="23"/>
      <c r="J408" s="23"/>
      <c r="K408" s="23"/>
      <c r="L408" s="32"/>
      <c r="M408" s="32"/>
    </row>
    <row r="409" spans="1:14" x14ac:dyDescent="0.25">
      <c r="A409" s="49"/>
      <c r="B409" s="57" t="s">
        <v>58</v>
      </c>
      <c r="C409" s="44"/>
      <c r="D409" s="44"/>
      <c r="E409" s="25" t="s">
        <v>2</v>
      </c>
      <c r="F409" s="26" t="s">
        <v>3</v>
      </c>
      <c r="G409" s="27" t="s">
        <v>4</v>
      </c>
      <c r="H409" s="54" t="s">
        <v>418</v>
      </c>
      <c r="I409" s="65" t="s">
        <v>505</v>
      </c>
      <c r="J409" s="25" t="s">
        <v>506</v>
      </c>
      <c r="K409" s="72" t="s">
        <v>452</v>
      </c>
      <c r="L409" s="25" t="s">
        <v>506</v>
      </c>
      <c r="M409" s="25" t="s">
        <v>469</v>
      </c>
      <c r="N409" s="25" t="s">
        <v>446</v>
      </c>
    </row>
    <row r="410" spans="1:14" ht="15.75" thickBot="1" x14ac:dyDescent="0.3">
      <c r="A410" s="50" t="s">
        <v>58</v>
      </c>
      <c r="B410" s="50" t="s">
        <v>59</v>
      </c>
      <c r="C410" s="45"/>
      <c r="D410" s="45"/>
      <c r="E410" s="28" t="s">
        <v>5</v>
      </c>
      <c r="F410" s="28" t="s">
        <v>5</v>
      </c>
      <c r="G410" s="28" t="s">
        <v>5</v>
      </c>
      <c r="H410" s="55" t="s">
        <v>419</v>
      </c>
      <c r="I410" s="28" t="s">
        <v>447</v>
      </c>
      <c r="J410" s="28" t="s">
        <v>447</v>
      </c>
      <c r="K410" s="73" t="s">
        <v>507</v>
      </c>
      <c r="L410" s="28" t="s">
        <v>448</v>
      </c>
      <c r="M410" s="28" t="s">
        <v>448</v>
      </c>
      <c r="N410" s="28" t="s">
        <v>448</v>
      </c>
    </row>
    <row r="411" spans="1:14" ht="15.75" thickBot="1" x14ac:dyDescent="0.3">
      <c r="A411" s="46" t="s">
        <v>437</v>
      </c>
      <c r="B411" s="46" t="s">
        <v>438</v>
      </c>
      <c r="C411" s="47"/>
      <c r="D411" s="47"/>
      <c r="E411" s="3"/>
      <c r="F411" s="3"/>
      <c r="G411" s="2"/>
      <c r="H411" s="2"/>
      <c r="I411" s="2">
        <f>SUM(E411:H411)</f>
        <v>0</v>
      </c>
      <c r="J411" s="2">
        <v>2476.3000000000002</v>
      </c>
      <c r="K411" s="71">
        <f>SUM(I411/J411)-1</f>
        <v>-1</v>
      </c>
      <c r="L411" s="2">
        <v>2476.3000000000002</v>
      </c>
      <c r="M411" s="2">
        <v>11443.29</v>
      </c>
      <c r="N411" s="2">
        <v>2536.7800000000002</v>
      </c>
    </row>
    <row r="412" spans="1:14" ht="15.75" thickBot="1" x14ac:dyDescent="0.3">
      <c r="A412" s="42" t="s">
        <v>436</v>
      </c>
      <c r="B412" s="58"/>
      <c r="C412" s="43"/>
      <c r="D412" s="43"/>
      <c r="E412" s="4">
        <f>SUM(E411)</f>
        <v>0</v>
      </c>
      <c r="F412" s="4">
        <f t="shared" ref="F412:I412" si="149">SUM(F411)</f>
        <v>0</v>
      </c>
      <c r="G412" s="4">
        <f t="shared" si="149"/>
        <v>0</v>
      </c>
      <c r="H412" s="4">
        <f>SUM(H411)</f>
        <v>0</v>
      </c>
      <c r="I412" s="4">
        <f t="shared" si="149"/>
        <v>0</v>
      </c>
      <c r="J412" s="4">
        <f>SUM(J411)</f>
        <v>2476.3000000000002</v>
      </c>
      <c r="K412" s="78">
        <f>SUM(I412/J412)-1</f>
        <v>-1</v>
      </c>
      <c r="L412" s="4">
        <f>SUM(L411)</f>
        <v>2476.3000000000002</v>
      </c>
      <c r="M412" s="4">
        <f>SUM(M411)</f>
        <v>11443.29</v>
      </c>
      <c r="N412" s="4">
        <f>SUM(N411)</f>
        <v>2536.7800000000002</v>
      </c>
    </row>
    <row r="413" spans="1:14" x14ac:dyDescent="0.25">
      <c r="A413" s="18"/>
      <c r="B413" s="18"/>
      <c r="C413" s="6"/>
      <c r="D413" s="6"/>
      <c r="E413" s="23"/>
      <c r="F413" s="23"/>
      <c r="G413" s="32"/>
      <c r="H413" s="32"/>
      <c r="I413" s="23"/>
      <c r="J413" s="23"/>
      <c r="K413" s="23"/>
      <c r="L413" s="29"/>
      <c r="M413" s="29"/>
    </row>
    <row r="414" spans="1:14" ht="15.75" thickBot="1" x14ac:dyDescent="0.3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5"/>
      <c r="B415" s="62" t="s">
        <v>449</v>
      </c>
      <c r="C415" s="16"/>
      <c r="D415" s="16"/>
      <c r="E415" s="4">
        <f>SUM(E412,E12,E20,E26,E31,E39,E48,E55,E66,E72,E86,E91,E116,E129,E137,E151,E156,E161,E173,E179,E193,E201,E218,E235,E244,E249,E254,E259,E264,E269,E276,E287,E298,E303,E308,E320,E326,E331,E337,E344,E354,E359,E367,E375,E381,E387,E392,E397,E402,E407)</f>
        <v>1809540.83</v>
      </c>
      <c r="F415" s="4">
        <f>SUM(F412,F12,F20,F26,F31,F39,F48,F55,F66,F72,F86,F91,F116,F129,F137,F151,F156,F161,F173,F179,F193,F201,F218,F235,F244,F249,F254,F259,F264,F269,F276,F287,F298,F303,F308,F320,F326,F331,F337,F344,F354,F359,F367,F375,F381,F387,F392,F397,F402,F407)</f>
        <v>3015052.419999999</v>
      </c>
      <c r="G415" s="4">
        <f t="shared" ref="G415:H415" si="150">SUM(G412,G12,G20,G26,G31,G39,G48,G55,G66,G72,G86,G91,G116,G129,G137,G151,G156,G161,G173,G179,G193,G201,G218,G235,G244,G249,G254,G259,G264,G269,G276,G287,G298,G303,G308,G320,G326,G331,G337,G344,G354,G359,G367,G375,G381,G387,G392,G397,G402,G407)</f>
        <v>867572.37000000023</v>
      </c>
      <c r="H415" s="4">
        <f t="shared" si="150"/>
        <v>8430856.1699999999</v>
      </c>
      <c r="I415" s="4">
        <f>SUM(I412,I12,I20,I26,I31,I39,I48,I55,I66,I72,I86,I91,I116,I129,I137,I151,I156,I161,I173,I179,I193,I201,I218,I235,I244,I249,I254,I259,I264,I269,I276,I287,I298,I303,I308,I320,I326,I331,I337,I344,I354,I359,I367,I375,I381,I387,I392,I397,I402,I407)</f>
        <v>14123021.789999997</v>
      </c>
      <c r="J415" s="4">
        <f>SUM(J412,J12,J20,J26,J39,J48,J55,J66,J72,J86,J91,J116,J129,J137,J151,J156,J161,J173,J179,J193,J201,J218,J235,J244,J249,J259,J264,J269,J276,J287,J298,J320,J326,J331,J337,J344,J354,J359,J367,J375,J381,J387,J392,J397,J402,J407)</f>
        <v>12948201.850000001</v>
      </c>
      <c r="K415" s="76">
        <f>SUM(I415/J415)-1</f>
        <v>9.0732284962023124E-2</v>
      </c>
      <c r="L415" s="4">
        <f>SUM(L412,L12,L20,L26,L39,L48,L55,L66,L72,L86,L91,L116,L129,L137,L151,L156,L161,L173,L179,L193,L201,L218,L235,L244,L249,L259,L264,L269,L276,L287,L298,L320,L326,L331,L337,L344,L354,L359,L367,L375,L381,L387,L392,L397,L402,L407)</f>
        <v>28619937.290000003</v>
      </c>
      <c r="M415" s="39">
        <f>SUM(M412,M12,M20,M26,M39,M48,M55,M66,M72,M86,M91,M116,M129,M137,M151,M156,M161,M173,M179,M193,M201,M218,M235,M244,M249,M259,M264,M269,M276,M287,M298,M320,M326,M331,M337,M344,M354,M359,M367,M375,M381,M387,M392,M397,M402,M407)</f>
        <v>27006830.16</v>
      </c>
      <c r="N415" s="39">
        <f>SUM(N412,N12,N20,N26,N39,N48,N55,N66,N72,N86,N91,N116,N129,N137,N151,N156,N161,N173,N179,N193,N201,N218,N235,N244,N249,N259,N264,N269,N276,N287,N298,N320,N326,N331,N337,N344,N354,N359,N367,N375,N381,N387,N392,N397,N402,N407)</f>
        <v>26586921.210000005</v>
      </c>
    </row>
    <row r="416" spans="1:14" x14ac:dyDescent="0.25">
      <c r="E416" s="70" t="s">
        <v>508</v>
      </c>
      <c r="F416" s="70" t="s">
        <v>508</v>
      </c>
      <c r="G416" s="70" t="s">
        <v>508</v>
      </c>
      <c r="H416" s="70" t="s">
        <v>508</v>
      </c>
      <c r="I416" s="70" t="s">
        <v>508</v>
      </c>
      <c r="J416" s="70" t="s">
        <v>470</v>
      </c>
      <c r="K416" s="70"/>
      <c r="L416" s="70" t="s">
        <v>470</v>
      </c>
      <c r="M416" s="70" t="s">
        <v>420</v>
      </c>
      <c r="N416" s="70" t="s">
        <v>279</v>
      </c>
    </row>
    <row r="417" spans="1:13" x14ac:dyDescent="0.25">
      <c r="E417" s="70"/>
      <c r="F417" s="70"/>
      <c r="G417" s="70"/>
      <c r="H417" s="70"/>
      <c r="I417" s="70"/>
      <c r="J417" s="70"/>
      <c r="K417" s="70"/>
      <c r="L417" s="70"/>
      <c r="M417" s="70"/>
    </row>
    <row r="418" spans="1:13" x14ac:dyDescent="0.25">
      <c r="E418" s="70"/>
      <c r="F418" s="70"/>
      <c r="G418" s="70"/>
      <c r="H418" s="70"/>
      <c r="I418" s="85"/>
      <c r="J418" s="70"/>
      <c r="K418" s="70"/>
      <c r="L418" s="70"/>
      <c r="M418" s="70"/>
    </row>
    <row r="419" spans="1:13" x14ac:dyDescent="0.25">
      <c r="E419" s="70"/>
      <c r="F419" s="70"/>
      <c r="G419" s="70"/>
      <c r="H419" s="70"/>
      <c r="I419" s="23"/>
      <c r="J419" s="70"/>
      <c r="K419" s="70"/>
      <c r="L419" s="70"/>
      <c r="M419" s="70"/>
    </row>
    <row r="420" spans="1:13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3" x14ac:dyDescent="0.25">
      <c r="M421" s="67"/>
    </row>
    <row r="422" spans="1:13" customFormat="1" x14ac:dyDescent="0.25">
      <c r="A422" s="88"/>
      <c r="B422" s="89"/>
      <c r="C422" s="89"/>
      <c r="D422" s="89"/>
      <c r="E422" s="89"/>
    </row>
    <row r="423" spans="1:13" customFormat="1" x14ac:dyDescent="0.25">
      <c r="A423" s="89"/>
      <c r="B423" s="89"/>
      <c r="C423" s="89"/>
      <c r="D423" s="89"/>
      <c r="E423" s="89"/>
    </row>
    <row r="424" spans="1:13" customFormat="1" x14ac:dyDescent="0.25">
      <c r="A424" s="89"/>
      <c r="B424" s="90"/>
      <c r="C424" s="90"/>
      <c r="D424" s="90"/>
      <c r="E424" s="24"/>
    </row>
    <row r="425" spans="1:13" customFormat="1" x14ac:dyDescent="0.25">
      <c r="A425" s="91"/>
      <c r="B425" s="92"/>
      <c r="C425" s="92"/>
      <c r="D425" s="92"/>
      <c r="E425" s="24"/>
    </row>
    <row r="426" spans="1:13" customFormat="1" x14ac:dyDescent="0.25">
      <c r="A426" s="91"/>
      <c r="B426" s="92"/>
      <c r="C426" s="92"/>
      <c r="D426" s="92"/>
      <c r="E426" s="24"/>
    </row>
    <row r="427" spans="1:13" customFormat="1" x14ac:dyDescent="0.25">
      <c r="A427" s="91"/>
      <c r="B427" s="92"/>
      <c r="C427" s="92"/>
      <c r="D427" s="92"/>
      <c r="E427" s="24"/>
    </row>
    <row r="428" spans="1:13" customFormat="1" x14ac:dyDescent="0.25">
      <c r="A428" s="91"/>
      <c r="B428" s="92"/>
      <c r="C428" s="92"/>
      <c r="D428" s="92"/>
      <c r="E428" s="24"/>
    </row>
    <row r="429" spans="1:13" customFormat="1" x14ac:dyDescent="0.25">
      <c r="A429" s="89"/>
      <c r="B429" s="92"/>
      <c r="C429" s="92"/>
      <c r="D429" s="92"/>
      <c r="E429" s="24"/>
    </row>
    <row r="430" spans="1:13" x14ac:dyDescent="0.25">
      <c r="M430" s="67"/>
    </row>
    <row r="431" spans="1:13" x14ac:dyDescent="0.25">
      <c r="M431" s="67"/>
    </row>
    <row r="432" spans="1:13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8"/>
    </row>
    <row r="437" spans="13:13" x14ac:dyDescent="0.25">
      <c r="M437" s="66"/>
    </row>
    <row r="438" spans="13:13" x14ac:dyDescent="0.25">
      <c r="M438" s="29"/>
    </row>
    <row r="439" spans="13:13" x14ac:dyDescent="0.25">
      <c r="M439" s="29"/>
    </row>
    <row r="440" spans="13:13" x14ac:dyDescent="0.25">
      <c r="M440" s="67"/>
    </row>
    <row r="441" spans="13:13" x14ac:dyDescent="0.25">
      <c r="M441" s="68"/>
    </row>
    <row r="442" spans="13:13" x14ac:dyDescent="0.25">
      <c r="M442" s="66"/>
    </row>
    <row r="443" spans="13:13" x14ac:dyDescent="0.25">
      <c r="M443" s="29"/>
    </row>
    <row r="444" spans="13:13" x14ac:dyDescent="0.25">
      <c r="M444" s="29"/>
    </row>
    <row r="445" spans="13:13" x14ac:dyDescent="0.25">
      <c r="M445" s="67"/>
    </row>
    <row r="446" spans="13:13" x14ac:dyDescent="0.25">
      <c r="M446" s="68"/>
    </row>
    <row r="447" spans="13:13" x14ac:dyDescent="0.25">
      <c r="M447" s="66"/>
    </row>
    <row r="448" spans="13:13" x14ac:dyDescent="0.25">
      <c r="M448" s="29"/>
    </row>
    <row r="449" spans="13:13" x14ac:dyDescent="0.25">
      <c r="M449" s="29"/>
    </row>
    <row r="450" spans="13:13" x14ac:dyDescent="0.25">
      <c r="M450" s="67"/>
    </row>
    <row r="451" spans="13:13" x14ac:dyDescent="0.25">
      <c r="M451" s="68"/>
    </row>
    <row r="452" spans="13:13" x14ac:dyDescent="0.25">
      <c r="M452" s="66"/>
    </row>
    <row r="453" spans="13:13" x14ac:dyDescent="0.25">
      <c r="M453" s="29"/>
    </row>
    <row r="454" spans="13:13" x14ac:dyDescent="0.25">
      <c r="M454" s="29"/>
    </row>
    <row r="455" spans="13:13" x14ac:dyDescent="0.25">
      <c r="M455" s="67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8"/>
    </row>
    <row r="460" spans="13:13" x14ac:dyDescent="0.25">
      <c r="M460" s="66"/>
    </row>
    <row r="461" spans="13:13" x14ac:dyDescent="0.25">
      <c r="M461" s="29"/>
    </row>
    <row r="462" spans="13:13" x14ac:dyDescent="0.25">
      <c r="M462" s="29"/>
    </row>
    <row r="463" spans="13:13" x14ac:dyDescent="0.25">
      <c r="M463" s="29"/>
    </row>
    <row r="464" spans="13:13" x14ac:dyDescent="0.25">
      <c r="M464" s="67"/>
    </row>
    <row r="465" spans="13:13" x14ac:dyDescent="0.25">
      <c r="M465" s="67"/>
    </row>
    <row r="466" spans="13:13" x14ac:dyDescent="0.25">
      <c r="M466" s="68"/>
    </row>
    <row r="467" spans="13:13" x14ac:dyDescent="0.25">
      <c r="M467" s="66"/>
    </row>
    <row r="468" spans="13:13" x14ac:dyDescent="0.25">
      <c r="M468" s="29"/>
    </row>
    <row r="469" spans="13:13" x14ac:dyDescent="0.25">
      <c r="M469" s="29"/>
    </row>
    <row r="470" spans="13:13" x14ac:dyDescent="0.25">
      <c r="M470" s="67"/>
    </row>
    <row r="471" spans="13:13" x14ac:dyDescent="0.25">
      <c r="M471" s="68"/>
    </row>
    <row r="472" spans="13:13" x14ac:dyDescent="0.25">
      <c r="M472" s="66"/>
    </row>
    <row r="473" spans="13:13" x14ac:dyDescent="0.25">
      <c r="M473" s="29"/>
    </row>
    <row r="474" spans="13:13" x14ac:dyDescent="0.25">
      <c r="M474" s="29"/>
    </row>
    <row r="475" spans="13:13" x14ac:dyDescent="0.25">
      <c r="M475" s="67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8"/>
    </row>
    <row r="480" spans="13:13" x14ac:dyDescent="0.25">
      <c r="M480" s="66"/>
    </row>
    <row r="481" spans="13:13" x14ac:dyDescent="0.25">
      <c r="M481" s="29"/>
    </row>
    <row r="482" spans="13:13" x14ac:dyDescent="0.25">
      <c r="M482" s="29"/>
    </row>
    <row r="483" spans="13:13" x14ac:dyDescent="0.25">
      <c r="M483" s="67"/>
    </row>
    <row r="484" spans="13:13" x14ac:dyDescent="0.25">
      <c r="M484" s="67"/>
    </row>
    <row r="485" spans="13:13" x14ac:dyDescent="0.25">
      <c r="M485" s="68"/>
    </row>
    <row r="486" spans="13:13" x14ac:dyDescent="0.25">
      <c r="M486" s="66"/>
    </row>
    <row r="487" spans="13:13" x14ac:dyDescent="0.25">
      <c r="M487" s="29"/>
    </row>
    <row r="488" spans="13:13" x14ac:dyDescent="0.25">
      <c r="M488" s="29"/>
    </row>
    <row r="489" spans="13:13" x14ac:dyDescent="0.25">
      <c r="M489" s="67"/>
    </row>
    <row r="490" spans="13:13" x14ac:dyDescent="0.25">
      <c r="M490" s="67"/>
    </row>
    <row r="491" spans="13:13" x14ac:dyDescent="0.25">
      <c r="M491" s="68"/>
    </row>
    <row r="492" spans="13:13" x14ac:dyDescent="0.25">
      <c r="M492" s="66"/>
    </row>
    <row r="493" spans="13:13" x14ac:dyDescent="0.25">
      <c r="M493" s="29"/>
    </row>
    <row r="494" spans="13:13" x14ac:dyDescent="0.25">
      <c r="M494" s="29"/>
    </row>
    <row r="495" spans="13:13" x14ac:dyDescent="0.25">
      <c r="M495" s="67"/>
    </row>
    <row r="496" spans="13:13" x14ac:dyDescent="0.25">
      <c r="M496" s="67"/>
    </row>
    <row r="497" spans="13:13" x14ac:dyDescent="0.25">
      <c r="M497" s="68"/>
    </row>
    <row r="498" spans="13:13" x14ac:dyDescent="0.25">
      <c r="M498" s="66"/>
    </row>
    <row r="499" spans="13:13" x14ac:dyDescent="0.25">
      <c r="M499" s="29"/>
    </row>
    <row r="500" spans="13:13" x14ac:dyDescent="0.25">
      <c r="M500" s="29"/>
    </row>
    <row r="501" spans="13:13" x14ac:dyDescent="0.25">
      <c r="M501" s="67"/>
    </row>
    <row r="502" spans="13:13" x14ac:dyDescent="0.25">
      <c r="M502" s="68"/>
    </row>
    <row r="503" spans="13:13" x14ac:dyDescent="0.25">
      <c r="M503" s="66"/>
    </row>
    <row r="504" spans="13:13" x14ac:dyDescent="0.25">
      <c r="M504" s="29"/>
    </row>
    <row r="505" spans="13:13" x14ac:dyDescent="0.25">
      <c r="M505" s="29"/>
    </row>
    <row r="506" spans="13:13" x14ac:dyDescent="0.25">
      <c r="M506" s="67"/>
    </row>
    <row r="507" spans="13:13" x14ac:dyDescent="0.25">
      <c r="M507" s="68"/>
    </row>
    <row r="508" spans="13:13" x14ac:dyDescent="0.25">
      <c r="M508" s="66"/>
    </row>
    <row r="509" spans="13:13" x14ac:dyDescent="0.25">
      <c r="M509" s="29"/>
    </row>
    <row r="510" spans="13:13" x14ac:dyDescent="0.25">
      <c r="M510" s="29"/>
    </row>
    <row r="511" spans="13:13" x14ac:dyDescent="0.25">
      <c r="M511" s="67"/>
    </row>
    <row r="512" spans="13:13" x14ac:dyDescent="0.25">
      <c r="M512" s="68"/>
    </row>
    <row r="513" spans="13:13" x14ac:dyDescent="0.25">
      <c r="M513" s="66"/>
    </row>
    <row r="514" spans="13:13" x14ac:dyDescent="0.25">
      <c r="M514" s="29"/>
    </row>
    <row r="515" spans="13:13" x14ac:dyDescent="0.25">
      <c r="M515" s="29"/>
    </row>
    <row r="516" spans="13:13" x14ac:dyDescent="0.25">
      <c r="M516" s="67"/>
    </row>
    <row r="517" spans="13:13" x14ac:dyDescent="0.25">
      <c r="M517" s="68"/>
    </row>
    <row r="518" spans="13:13" x14ac:dyDescent="0.25">
      <c r="M518" s="66"/>
    </row>
    <row r="519" spans="13:13" x14ac:dyDescent="0.25">
      <c r="M519" s="66"/>
    </row>
    <row r="520" spans="13:13" x14ac:dyDescent="0.25">
      <c r="M520" s="66"/>
    </row>
    <row r="521" spans="13:13" x14ac:dyDescent="0.25">
      <c r="M521" s="68"/>
    </row>
    <row r="523" spans="13:13" x14ac:dyDescent="0.25">
      <c r="M523" s="66"/>
    </row>
  </sheetData>
  <mergeCells count="42"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  <mergeCell ref="A1:M1"/>
    <mergeCell ref="A2:M2"/>
    <mergeCell ref="A3:M3"/>
    <mergeCell ref="A4:M4"/>
    <mergeCell ref="B19:D19"/>
    <mergeCell ref="B9:D9"/>
    <mergeCell ref="B11:D11"/>
    <mergeCell ref="B206:D206"/>
    <mergeCell ref="B207:D207"/>
    <mergeCell ref="B208:D208"/>
    <mergeCell ref="B209:D209"/>
    <mergeCell ref="B210:D210"/>
    <mergeCell ref="B211:D211"/>
    <mergeCell ref="B214:D214"/>
    <mergeCell ref="B215:D215"/>
    <mergeCell ref="B216:D216"/>
    <mergeCell ref="B217:D217"/>
    <mergeCell ref="B222:D222"/>
    <mergeCell ref="B223:D223"/>
    <mergeCell ref="B224:D224"/>
    <mergeCell ref="B225:D225"/>
    <mergeCell ref="B226:D226"/>
    <mergeCell ref="B232:D232"/>
    <mergeCell ref="B233:D233"/>
    <mergeCell ref="B234:D234"/>
    <mergeCell ref="B227:D227"/>
    <mergeCell ref="B228:D228"/>
    <mergeCell ref="B229:D229"/>
    <mergeCell ref="B230:D230"/>
    <mergeCell ref="B231:D2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2019-03-21T21:41:08Z</dcterms:modified>
</cp:coreProperties>
</file>