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73" i="2" l="1"/>
  <c r="K242" i="2"/>
  <c r="I9" i="2"/>
  <c r="K191" i="2" l="1"/>
  <c r="K274" i="2" l="1"/>
  <c r="I169" i="2" l="1"/>
  <c r="I353" i="2" l="1"/>
  <c r="K353" i="2" s="1"/>
  <c r="I352" i="2"/>
  <c r="K352" i="2" s="1"/>
  <c r="K413" i="2" l="1"/>
  <c r="K412" i="2"/>
  <c r="I274" i="2" l="1"/>
  <c r="I191" i="2" l="1"/>
  <c r="I190" i="2"/>
  <c r="K190" i="2" s="1"/>
  <c r="K44" i="2" l="1"/>
  <c r="K407" i="2" l="1"/>
  <c r="K43" i="2" l="1"/>
  <c r="K46" i="2"/>
  <c r="I45" i="2" l="1"/>
  <c r="I37" i="2"/>
  <c r="K37" i="2" s="1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3" i="2" l="1"/>
  <c r="N413" i="2"/>
  <c r="M408" i="2"/>
  <c r="N408" i="2"/>
  <c r="M403" i="2"/>
  <c r="N403" i="2"/>
  <c r="M398" i="2"/>
  <c r="N398" i="2"/>
  <c r="M393" i="2"/>
  <c r="N393" i="2"/>
  <c r="M388" i="2"/>
  <c r="N388" i="2"/>
  <c r="M382" i="2"/>
  <c r="N382" i="2"/>
  <c r="M376" i="2"/>
  <c r="N376" i="2"/>
  <c r="M368" i="2"/>
  <c r="N368" i="2"/>
  <c r="M360" i="2"/>
  <c r="N360" i="2"/>
  <c r="M355" i="2"/>
  <c r="N355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6" i="2" l="1"/>
  <c r="I186" i="2"/>
  <c r="I113" i="2" l="1"/>
  <c r="I84" i="2" l="1"/>
  <c r="K84" i="2" s="1"/>
  <c r="I83" i="2"/>
  <c r="K83" i="2" s="1"/>
  <c r="L276" i="2" l="1"/>
  <c r="I189" i="2" l="1"/>
  <c r="K189" i="2" s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I35" i="2"/>
  <c r="K35" i="2" s="1"/>
  <c r="I188" i="2" l="1"/>
  <c r="K188" i="2" s="1"/>
  <c r="I187" i="2" l="1"/>
  <c r="K187" i="2" s="1"/>
  <c r="I185" i="2"/>
  <c r="K185" i="2" s="1"/>
  <c r="I184" i="2"/>
  <c r="K184" i="2" s="1"/>
  <c r="I11" i="2" l="1"/>
  <c r="K11" i="2" s="1"/>
  <c r="I44" i="2" l="1"/>
  <c r="I215" i="2" l="1"/>
  <c r="K215" i="2" s="1"/>
  <c r="I214" i="2"/>
  <c r="K214" i="2" s="1"/>
  <c r="I213" i="2"/>
  <c r="J259" i="2" l="1"/>
  <c r="L413" i="2" l="1"/>
  <c r="L408" i="2"/>
  <c r="L403" i="2"/>
  <c r="L398" i="2"/>
  <c r="L393" i="2"/>
  <c r="L388" i="2"/>
  <c r="L382" i="2"/>
  <c r="L376" i="2"/>
  <c r="L368" i="2"/>
  <c r="L360" i="2"/>
  <c r="L355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6" i="2" l="1"/>
  <c r="I212" i="2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3" i="2" l="1"/>
  <c r="J408" i="2"/>
  <c r="K408" i="2" s="1"/>
  <c r="J403" i="2"/>
  <c r="J398" i="2"/>
  <c r="J393" i="2"/>
  <c r="J388" i="2"/>
  <c r="J382" i="2"/>
  <c r="J376" i="2"/>
  <c r="J368" i="2"/>
  <c r="J360" i="2"/>
  <c r="J355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6" i="2" l="1"/>
  <c r="H48" i="2"/>
  <c r="H413" i="2" l="1"/>
  <c r="H408" i="2"/>
  <c r="H403" i="2"/>
  <c r="H398" i="2"/>
  <c r="H393" i="2"/>
  <c r="H388" i="2"/>
  <c r="H382" i="2"/>
  <c r="H376" i="2"/>
  <c r="I373" i="2"/>
  <c r="H368" i="2"/>
  <c r="H360" i="2"/>
  <c r="H355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2" i="2"/>
  <c r="I407" i="2"/>
  <c r="I402" i="2"/>
  <c r="K402" i="2" s="1"/>
  <c r="I397" i="2"/>
  <c r="K397" i="2" s="1"/>
  <c r="I392" i="2"/>
  <c r="I387" i="2"/>
  <c r="K387" i="2" s="1"/>
  <c r="I386" i="2"/>
  <c r="K386" i="2" s="1"/>
  <c r="I381" i="2"/>
  <c r="I380" i="2"/>
  <c r="K380" i="2" s="1"/>
  <c r="I375" i="2"/>
  <c r="I374" i="2"/>
  <c r="I372" i="2"/>
  <c r="K372" i="2" s="1"/>
  <c r="I367" i="2"/>
  <c r="K367" i="2" s="1"/>
  <c r="I366" i="2"/>
  <c r="K366" i="2" s="1"/>
  <c r="I365" i="2"/>
  <c r="K365" i="2" s="1"/>
  <c r="I364" i="2"/>
  <c r="K364" i="2" s="1"/>
  <c r="I359" i="2"/>
  <c r="K359" i="2" s="1"/>
  <c r="I354" i="2"/>
  <c r="I351" i="2"/>
  <c r="K351" i="2" s="1"/>
  <c r="I350" i="2"/>
  <c r="I349" i="2"/>
  <c r="K349" i="2" s="1"/>
  <c r="I348" i="2"/>
  <c r="K348" i="2" s="1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K317" i="2" s="1"/>
  <c r="I316" i="2"/>
  <c r="K316" i="2" s="1"/>
  <c r="I315" i="2"/>
  <c r="K315" i="2" s="1"/>
  <c r="I314" i="2"/>
  <c r="K314" i="2" s="1"/>
  <c r="I313" i="2"/>
  <c r="K313" i="2" s="1"/>
  <c r="I312" i="2"/>
  <c r="K312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K281" i="2" s="1"/>
  <c r="I280" i="2"/>
  <c r="K280" i="2" s="1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K9" i="2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9" i="2"/>
  <c r="F259" i="2"/>
  <c r="E259" i="2"/>
  <c r="I72" i="2" l="1"/>
  <c r="K72" i="2" s="1"/>
  <c r="I326" i="2"/>
  <c r="K325" i="2"/>
  <c r="I259" i="2"/>
  <c r="K259" i="2" s="1"/>
  <c r="G408" i="2"/>
  <c r="F408" i="2"/>
  <c r="E408" i="2"/>
  <c r="I408" i="2"/>
  <c r="K326" i="2" l="1"/>
  <c r="M416" i="2"/>
  <c r="M12" i="2"/>
  <c r="H20" i="2" l="1"/>
  <c r="H12" i="2"/>
  <c r="H416" i="2" l="1"/>
  <c r="G393" i="2"/>
  <c r="F393" i="2"/>
  <c r="E393" i="2"/>
  <c r="I393" i="2"/>
  <c r="G413" i="2" l="1"/>
  <c r="F413" i="2"/>
  <c r="E413" i="2"/>
  <c r="I413" i="2"/>
  <c r="G398" i="2" l="1"/>
  <c r="F398" i="2"/>
  <c r="E398" i="2"/>
  <c r="I398" i="2"/>
  <c r="K398" i="2" s="1"/>
  <c r="G269" i="2"/>
  <c r="F269" i="2"/>
  <c r="E269" i="2"/>
  <c r="I269" i="2"/>
  <c r="K269" i="2" s="1"/>
  <c r="G355" i="2" l="1"/>
  <c r="F355" i="2"/>
  <c r="E355" i="2"/>
  <c r="G388" i="2" l="1"/>
  <c r="F388" i="2"/>
  <c r="G403" i="2"/>
  <c r="F403" i="2"/>
  <c r="E388" i="2"/>
  <c r="G179" i="2" l="1"/>
  <c r="F179" i="2"/>
  <c r="E179" i="2"/>
  <c r="G129" i="2" l="1"/>
  <c r="F129" i="2"/>
  <c r="E129" i="2"/>
  <c r="G48" i="2"/>
  <c r="F48" i="2"/>
  <c r="E48" i="2"/>
  <c r="I388" i="2"/>
  <c r="K388" i="2" s="1"/>
  <c r="G376" i="2"/>
  <c r="F376" i="2"/>
  <c r="E376" i="2"/>
  <c r="I355" i="2"/>
  <c r="K355" i="2" s="1"/>
  <c r="G320" i="2"/>
  <c r="F320" i="2"/>
  <c r="E320" i="2"/>
  <c r="G298" i="2"/>
  <c r="F298" i="2"/>
  <c r="E298" i="2"/>
  <c r="I376" i="2" l="1"/>
  <c r="K376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60" i="2"/>
  <c r="F360" i="2"/>
  <c r="E360" i="2"/>
  <c r="I360" i="2"/>
  <c r="K360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3" i="2"/>
  <c r="I403" i="2"/>
  <c r="K403" i="2" s="1"/>
  <c r="G382" i="2"/>
  <c r="F382" i="2"/>
  <c r="E382" i="2"/>
  <c r="G368" i="2"/>
  <c r="F368" i="2"/>
  <c r="E368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6" i="2" l="1"/>
  <c r="E416" i="2"/>
  <c r="G416" i="2"/>
  <c r="K331" i="2"/>
  <c r="I129" i="2"/>
  <c r="K129" i="2" s="1"/>
  <c r="I320" i="2"/>
  <c r="K320" i="2" s="1"/>
  <c r="I66" i="2"/>
  <c r="K66" i="2" s="1"/>
  <c r="I382" i="2"/>
  <c r="K382" i="2" s="1"/>
  <c r="I244" i="2"/>
  <c r="K244" i="2" s="1"/>
  <c r="I337" i="2"/>
  <c r="K337" i="2" s="1"/>
  <c r="I287" i="2"/>
  <c r="K287" i="2" s="1"/>
  <c r="I218" i="2"/>
  <c r="K218" i="2" s="1"/>
  <c r="I368" i="2"/>
  <c r="K368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6" i="2" l="1"/>
  <c r="K416" i="2" s="1"/>
  <c r="K39" i="2"/>
</calcChain>
</file>

<file path=xl/sharedStrings.xml><?xml version="1.0" encoding="utf-8"?>
<sst xmlns="http://schemas.openxmlformats.org/spreadsheetml/2006/main" count="1681" uniqueCount="534">
  <si>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</si>
  <si>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</si>
  <si>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</si>
  <si>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</si>
  <si>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</si>
  <si>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</si>
  <si>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</si>
  <si>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</si>
  <si>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</si>
  <si>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</si>
  <si>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</si>
  <si>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</si>
  <si>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</si>
  <si>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</si>
  <si>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</si>
  <si>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</si>
  <si>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</si>
  <si>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</si>
  <si>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</si>
  <si>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</si>
  <si>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</si>
  <si>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</si>
  <si>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</si>
  <si>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</si>
  <si>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</si>
  <si>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</si>
  <si>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</si>
  <si>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</si>
  <si>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</si>
  <si>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</si>
  <si>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</si>
  <si>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</si>
  <si>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</si>
  <si>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</si>
  <si>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</si>
  <si>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</si>
  <si>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</si>
  <si>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</si>
  <si>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</si>
  <si>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</si>
  <si>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</si>
  <si>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</si>
  <si>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</si>
  <si>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</si>
  <si>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</si>
  <si>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</si>
  <si>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</si>
  <si>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</si>
  <si>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</si>
  <si>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</si>
  <si>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</si>
  <si>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</si>
  <si>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</si>
  <si>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</si>
  <si>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</si>
  <si>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</si>
  <si>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</si>
  <si>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</si>
  <si>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</si>
  <si>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</si>
  <si>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</si>
  <si>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</si>
  <si>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</si>
  <si>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</si>
  <si>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</si>
  <si>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</si>
  <si>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</si>
  <si>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</si>
  <si>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</si>
  <si>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</si>
  <si>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</si>
  <si>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</si>
  <si>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</si>
  <si>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</si>
  <si>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</si>
  <si>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</si>
  <si>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</si>
  <si>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</si>
  <si>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</si>
  <si>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</si>
  <si>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</si>
  <si>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</si>
  <si>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</si>
  <si>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</si>
  <si>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</si>
  <si>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</si>
  <si>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</si>
  <si>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</si>
  <si>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</si>
  <si>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</si>
  <si>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</si>
  <si>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</si>
  <si>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</si>
  <si>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</si>
  <si>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</si>
  <si>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</si>
  <si>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</si>
  <si>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</si>
  <si>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</si>
  <si>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</si>
  <si>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</si>
  <si>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</si>
  <si>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</si>
  <si>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</si>
  <si>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</si>
  <si>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</si>
  <si>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</si>
  <si>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</si>
  <si>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</si>
  <si>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</si>
  <si>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</si>
  <si>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</si>
  <si>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</si>
  <si>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</si>
  <si>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</si>
  <si>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</si>
  <si>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</si>
  <si>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</si>
  <si>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</si>
  <si>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</si>
  <si>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</si>
  <si>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</si>
  <si>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</si>
  <si>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</si>
  <si>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</si>
  <si>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</si>
  <si>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</si>
  <si>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</si>
  <si>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</si>
  <si>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</si>
  <si>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</si>
  <si>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</si>
  <si>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</si>
  <si>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</si>
  <si>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</si>
  <si>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</si>
  <si>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</si>
  <si>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</si>
  <si>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</si>
  <si>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</si>
  <si>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</si>
  <si>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</si>
  <si>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</si>
  <si>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</si>
  <si>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</si>
  <si>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</si>
  <si>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</si>
  <si>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</si>
  <si>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</si>
  <si>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</si>
  <si>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</si>
  <si>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</si>
  <si>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</si>
  <si>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</si>
  <si>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</si>
  <si>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</si>
  <si>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</si>
  <si>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</si>
  <si>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</si>
  <si>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</si>
  <si>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</si>
  <si>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</si>
  <si>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</si>
  <si>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</si>
  <si>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</si>
  <si>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</si>
  <si>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</si>
  <si>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</si>
  <si>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</si>
  <si>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</si>
  <si>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</si>
  <si>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</si>
  <si>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</si>
  <si>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</si>
  <si>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</si>
  <si>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</si>
  <si>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</si>
  <si>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</si>
  <si>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</si>
  <si>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</si>
  <si>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</si>
  <si>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</si>
  <si>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</si>
  <si>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</si>
  <si>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</si>
  <si>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</si>
  <si>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</si>
  <si>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</si>
  <si>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</si>
  <si>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</si>
  <si>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</si>
  <si>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</si>
  <si>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</si>
  <si>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</si>
  <si>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</si>
  <si>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</si>
  <si>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</si>
  <si>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</si>
  <si>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</si>
  <si>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</si>
  <si>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</si>
  <si>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</si>
  <si>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</si>
  <si>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</si>
  <si>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</si>
  <si>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</si>
  <si>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</si>
  <si>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</si>
  <si>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</si>
  <si>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</si>
  <si>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</si>
  <si>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</si>
  <si>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</si>
  <si>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</si>
  <si>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</si>
  <si>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</si>
  <si>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</si>
  <si>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</si>
  <si>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</si>
  <si>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</si>
  <si>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</si>
  <si>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</si>
  <si>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</si>
  <si>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</si>
  <si>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</si>
  <si>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</si>
  <si>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</si>
  <si>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</si>
  <si>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</si>
  <si>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</si>
  <si>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</si>
  <si>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</si>
  <si>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</si>
  <si>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</si>
  <si>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</si>
  <si>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</si>
  <si>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</si>
  <si>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</si>
  <si>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</si>
  <si>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</si>
  <si>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</si>
  <si>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</si>
  <si>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</si>
  <si>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</si>
  <si>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</si>
  <si>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</si>
  <si>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</si>
  <si>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</si>
  <si>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</si>
  <si>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</si>
  <si>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</si>
  <si>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</si>
  <si>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</si>
  <si>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</si>
  <si>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</si>
  <si>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</si>
  <si>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</si>
  <si>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</si>
  <si>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</si>
  <si>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</si>
  <si>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</si>
  <si>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</si>
  <si>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</si>
  <si>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</si>
  <si>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</si>
  <si>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</si>
  <si>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</si>
  <si>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</si>
  <si>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</si>
  <si>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</si>
  <si>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</si>
  <si>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</si>
  <si>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</si>
  <si>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</si>
  <si>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</si>
  <si>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</si>
  <si>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</si>
  <si>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</si>
  <si>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</si>
  <si>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</si>
  <si>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</si>
  <si>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</si>
  <si>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</si>
  <si>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</si>
  <si>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</si>
  <si>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</si>
  <si>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</si>
  <si>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</si>
  <si>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</si>
  <si>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</si>
  <si>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</si>
  <si>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</si>
  <si>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</si>
  <si>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</si>
  <si>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</si>
  <si>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</si>
  <si>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</si>
  <si>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</si>
  <si>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</si>
  <si>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</si>
  <si>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</si>
  <si>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</si>
  <si>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</si>
  <si>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</si>
  <si>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</si>
  <si>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</si>
  <si>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</si>
  <si>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</si>
  <si>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</si>
  <si>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</si>
  <si>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</si>
  <si>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</si>
  <si>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</si>
  <si>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</si>
  <si>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</si>
  <si>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</si>
  <si>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</si>
  <si>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</si>
  <si>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</si>
  <si>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</si>
  <si>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</si>
  <si>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</si>
  <si>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</si>
  <si>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</si>
  <si>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</si>
  <si>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</si>
  <si>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</si>
  <si>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</si>
  <si>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</si>
  <si>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</si>
  <si>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</si>
  <si>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</si>
  <si>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</si>
  <si>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</si>
  <si>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</si>
  <si>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</si>
  <si>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</si>
  <si>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</si>
  <si>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</si>
  <si>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</si>
  <si>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</si>
  <si>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</si>
  <si>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</si>
  <si>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</si>
  <si>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</si>
  <si>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</si>
  <si>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</si>
  <si>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</si>
  <si>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</si>
  <si>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</si>
  <si>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</si>
  <si>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</si>
  <si>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</si>
  <si>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</si>
  <si>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</si>
  <si>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</si>
  <si>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</si>
  <si>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</si>
  <si>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</si>
  <si>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</si>
  <si>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</si>
  <si>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</si>
  <si>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</si>
  <si>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</si>
  <si>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</si>
  <si>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</si>
  <si>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</si>
  <si>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</si>
  <si>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</si>
  <si>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</si>
  <si>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</si>
  <si>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</si>
  <si>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</si>
  <si>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</si>
  <si>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</si>
  <si>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</si>
  <si>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</si>
  <si>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</si>
  <si>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</si>
  <si>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</si>
  <si>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</si>
  <si>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</si>
  <si>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</si>
  <si>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</si>
  <si>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</si>
  <si>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</si>
  <si>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</si>
  <si>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</si>
  <si>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</si>
  <si>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</si>
  <si>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</si>
  <si>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</si>
  <si>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</si>
  <si>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</si>
  <si>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</si>
  <si>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</si>
  <si>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</si>
  <si>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</si>
  <si>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</si>
  <si>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</si>
  <si>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</si>
  <si>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</si>
  <si>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</si>
  <si>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</si>
  <si>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</si>
  <si>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</si>
  <si>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</si>
  <si>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</si>
  <si>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</si>
  <si>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</si>
  <si>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</si>
  <si>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</si>
  <si>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</si>
  <si>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</si>
  <si>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</si>
  <si>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</si>
  <si>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</si>
  <si>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</si>
  <si>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</si>
  <si>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</si>
  <si>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</si>
  <si>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</si>
  <si>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</si>
  <si>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</si>
  <si>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</si>
  <si>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</si>
  <si>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</si>
  <si>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</si>
  <si>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</si>
  <si>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</si>
  <si>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</si>
  <si>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</si>
  <si>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</si>
  <si>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</si>
  <si>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</si>
  <si>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</si>
  <si>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</si>
  <si>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</si>
  <si>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</si>
  <si>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</si>
  <si>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</si>
  <si>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</si>
  <si>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</si>
  <si>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</si>
  <si>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</si>
  <si>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</si>
  <si>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</si>
  <si>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</si>
  <si>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</si>
  <si>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</si>
  <si>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</si>
  <si>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</si>
  <si>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</si>
  <si>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</si>
  <si>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</si>
  <si>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</si>
  <si>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</si>
  <si>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</si>
  <si>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</si>
  <si>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</si>
  <si>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</si>
  <si>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</si>
  <si>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</si>
  <si>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</si>
  <si>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</si>
  <si>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</si>
  <si>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</si>
  <si>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</si>
  <si>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</si>
  <si>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</si>
  <si>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</si>
  <si>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</si>
  <si>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</si>
  <si>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</si>
  <si>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</si>
  <si>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</si>
  <si>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</si>
  <si>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</si>
  <si>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</si>
  <si>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</si>
  <si>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</si>
  <si>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</si>
  <si>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</si>
  <si>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</si>
  <si>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</si>
  <si>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</si>
  <si>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</si>
  <si>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</si>
  <si>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</si>
  <si>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</si>
  <si>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</si>
  <si>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</si>
  <si>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</si>
  <si>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</si>
  <si>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</si>
  <si>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</si>
  <si>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</si>
  <si>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</si>
  <si>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</si>
  <si>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</si>
  <si>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</si>
  <si>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</si>
  <si>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</si>
  <si>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</si>
  <si>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</si>
  <si>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</si>
  <si>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</si>
  <si>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</si>
  <si>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</si>
  <si>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</si>
  <si>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</si>
  <si>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</si>
  <si>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</si>
  <si>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</si>
  <si>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</si>
  <si>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</si>
  <si>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</si>
  <si>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</si>
  <si>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</si>
  <si>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</si>
  <si>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</si>
  <si>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</si>
  <si>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</si>
  <si>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</si>
  <si>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</si>
  <si>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</si>
  <si>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</si>
  <si>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</si>
  <si>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</si>
  <si>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</si>
  <si>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</si>
  <si>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</si>
  <si>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</si>
  <si>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 xml:space="preserve">   For Period Beginning September 1 and Ending July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</si>
</sst>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38160.5</v>
      </c>
      <c r="F9" s="5">
        <v>20974.27</v>
      </c>
      <c r="G9" s="53">
        <v>8824.2099999999991</v>
      </c>
      <c r="H9" s="53">
        <v>52566.36</v>
      </c>
      <c r="I9" s="3">
        <f>SUM(E9:H9)</f>
        <v>120525.34000000001</v>
      </c>
      <c r="J9" s="86">
        <v>120912.28</v>
      </c>
      <c r="K9" s="71">
        <f>SUM(I9/J9)-1</f>
        <v>-3.2001712315736786E-3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7873.56</v>
      </c>
      <c r="F10" s="5">
        <v>15326.41</v>
      </c>
      <c r="G10" s="2"/>
      <c r="H10" s="2">
        <v>5198.74</v>
      </c>
      <c r="I10" s="3">
        <f t="shared" ref="I10:I11" si="0">SUM(E10:H10)</f>
        <v>28398.71</v>
      </c>
      <c r="J10" s="2">
        <v>8639.3700000000008</v>
      </c>
      <c r="K10" s="71">
        <f t="shared" ref="K10:K12" si="1">SUM(I10/J10)-1</f>
        <v>2.2871274178556997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>
        <v>5655.22</v>
      </c>
      <c r="K11" s="71">
        <f t="shared" si="1"/>
        <v>-0.82317221964839571</v>
      </c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46034.06</v>
      </c>
      <c r="F12" s="4">
        <f t="shared" ref="F12:I12" si="2">SUM(F9:F11)</f>
        <v>36300.68</v>
      </c>
      <c r="G12" s="4">
        <f t="shared" si="2"/>
        <v>9614.2099999999991</v>
      </c>
      <c r="H12" s="4">
        <f>SUM(H9:H11)</f>
        <v>57975.1</v>
      </c>
      <c r="I12" s="4">
        <f t="shared" si="2"/>
        <v>149924.05000000002</v>
      </c>
      <c r="J12" s="4">
        <f>SUM(J9:J11)</f>
        <v>135206.87</v>
      </c>
      <c r="K12" s="78">
        <f t="shared" si="1"/>
        <v>0.10884935062841139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14643.94</v>
      </c>
      <c r="F16" s="52">
        <v>13390.12</v>
      </c>
      <c r="G16" s="36"/>
      <c r="H16" s="56">
        <v>2294.02</v>
      </c>
      <c r="I16" s="35">
        <f t="shared" ref="I16:I18" si="3">SUM(E16:H16)</f>
        <v>30328.080000000002</v>
      </c>
      <c r="J16" s="56">
        <v>22622.31</v>
      </c>
      <c r="K16" s="71">
        <f t="shared" ref="K16:K20" si="4">SUM(I16/J16)-1</f>
        <v>0.34062701819575447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175330.94</v>
      </c>
      <c r="F17" s="3">
        <v>112023.3</v>
      </c>
      <c r="G17" s="35"/>
      <c r="H17" s="35">
        <v>70752.570000000007</v>
      </c>
      <c r="I17" s="35">
        <f t="shared" si="3"/>
        <v>358106.81</v>
      </c>
      <c r="J17" s="35">
        <v>256206.46</v>
      </c>
      <c r="K17" s="71">
        <f t="shared" si="4"/>
        <v>0.3977274811884135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34481.550000000003</v>
      </c>
      <c r="F18" s="3">
        <v>20352.96</v>
      </c>
      <c r="G18" s="35"/>
      <c r="H18" s="35">
        <v>7791</v>
      </c>
      <c r="I18" s="35">
        <f t="shared" si="3"/>
        <v>62625.51</v>
      </c>
      <c r="J18" s="35">
        <v>67164.009999999995</v>
      </c>
      <c r="K18" s="71">
        <f t="shared" si="4"/>
        <v>-6.7573392357007767E-2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18821.46</v>
      </c>
      <c r="G19" s="35"/>
      <c r="H19" s="35">
        <v>10336</v>
      </c>
      <c r="I19" s="35">
        <f>SUM(E19:H19)</f>
        <v>36725.19</v>
      </c>
      <c r="J19" s="35">
        <v>30693.73</v>
      </c>
      <c r="K19" s="71">
        <f t="shared" si="4"/>
        <v>0.196504628143924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232024.16</v>
      </c>
      <c r="F20" s="4">
        <f t="shared" si="5"/>
        <v>164587.84</v>
      </c>
      <c r="G20" s="4">
        <f t="shared" si="5"/>
        <v>0</v>
      </c>
      <c r="H20" s="4">
        <f t="shared" si="5"/>
        <v>91173.590000000011</v>
      </c>
      <c r="I20" s="4">
        <f t="shared" si="5"/>
        <v>487785.59</v>
      </c>
      <c r="J20" s="4">
        <f>SUM(J16:J19)</f>
        <v>376686.51</v>
      </c>
      <c r="K20" s="78">
        <f t="shared" si="4"/>
        <v>0.29493777199507365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9247.3799999999992</v>
      </c>
      <c r="F24" s="3">
        <v>15243.98</v>
      </c>
      <c r="G24" s="2"/>
      <c r="H24" s="2">
        <v>6658.96</v>
      </c>
      <c r="I24" s="3">
        <f>SUM(E24:H24)</f>
        <v>31150.32</v>
      </c>
      <c r="J24" s="2">
        <v>10594.63</v>
      </c>
      <c r="K24" s="71">
        <f t="shared" ref="K24:K26" si="8">SUM(I24/J24)-1</f>
        <v>1.9401989498453465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1733.14</v>
      </c>
      <c r="F25" s="3">
        <v>1284.98</v>
      </c>
      <c r="G25" s="2"/>
      <c r="H25" s="2">
        <v>749</v>
      </c>
      <c r="I25" s="3">
        <f>SUM(E25:H25)</f>
        <v>3767.12</v>
      </c>
      <c r="J25" s="2">
        <v>2307.9499999999998</v>
      </c>
      <c r="K25" s="71">
        <f t="shared" si="8"/>
        <v>0.6322364002686367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10980.519999999999</v>
      </c>
      <c r="F26" s="4">
        <f t="shared" ref="F26:I26" si="9">SUM(F24:F25)</f>
        <v>16528.96</v>
      </c>
      <c r="G26" s="4">
        <f t="shared" si="9"/>
        <v>0</v>
      </c>
      <c r="H26" s="4">
        <f>SUM(H24:H25)</f>
        <v>7407.96</v>
      </c>
      <c r="I26" s="4">
        <f t="shared" si="9"/>
        <v>34917.440000000002</v>
      </c>
      <c r="J26" s="4">
        <f>SUM(J24:J25)</f>
        <v>12902.579999999998</v>
      </c>
      <c r="K26" s="78">
        <f t="shared" si="8"/>
        <v>1.706237047164211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27932</v>
      </c>
      <c r="F30" s="3">
        <v>24882.09</v>
      </c>
      <c r="G30" s="2"/>
      <c r="H30" s="2">
        <v>10021.4</v>
      </c>
      <c r="I30" s="3">
        <f>SUM(E30:H30)</f>
        <v>62835.49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27932</v>
      </c>
      <c r="F31" s="4">
        <f t="shared" si="10"/>
        <v>24882.09</v>
      </c>
      <c r="G31" s="4">
        <f t="shared" si="10"/>
        <v>0</v>
      </c>
      <c r="H31" s="4">
        <f t="shared" si="10"/>
        <v>10021.4</v>
      </c>
      <c r="I31" s="4">
        <f t="shared" si="10"/>
        <v>62835.49</v>
      </c>
      <c r="J31" s="4">
        <f t="shared" si="10"/>
        <v>0</v>
      </c>
      <c r="K31" s="87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75206.69</v>
      </c>
      <c r="F34" s="5">
        <v>55901</v>
      </c>
      <c r="G34" s="2">
        <v>20245.52</v>
      </c>
      <c r="H34" s="2">
        <v>44438.65</v>
      </c>
      <c r="I34" s="2">
        <f>SUM(E34:H34)</f>
        <v>195791.86</v>
      </c>
      <c r="J34" s="2">
        <v>191386.37</v>
      </c>
      <c r="K34" s="71">
        <f t="shared" ref="K34:K39" si="11">SUM(I34/J34)-1</f>
        <v>2.3018828352301179E-2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30536.52</v>
      </c>
      <c r="F35" s="3">
        <v>62668.19</v>
      </c>
      <c r="G35" s="2">
        <v>11217.79</v>
      </c>
      <c r="H35" s="2">
        <v>69955.97</v>
      </c>
      <c r="I35" s="2">
        <f>SUM(E35:H35)</f>
        <v>174378.47</v>
      </c>
      <c r="J35" s="2">
        <v>144756.99</v>
      </c>
      <c r="K35" s="71">
        <f t="shared" si="11"/>
        <v>0.2046290130790922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3" t="s">
        <v>494</v>
      </c>
      <c r="C37" s="94"/>
      <c r="D37" s="95"/>
      <c r="E37" s="3"/>
      <c r="F37" s="3">
        <v>2744.05</v>
      </c>
      <c r="G37" s="2">
        <v>6133.24</v>
      </c>
      <c r="H37" s="2">
        <v>1767</v>
      </c>
      <c r="I37" s="2">
        <f>SUM(E37:H37)</f>
        <v>10644.29</v>
      </c>
      <c r="J37" s="2">
        <v>4950.54</v>
      </c>
      <c r="K37" s="71">
        <f t="shared" si="11"/>
        <v>1.150127056846324</v>
      </c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3" t="s">
        <v>525</v>
      </c>
      <c r="C38" s="94"/>
      <c r="D38" s="95"/>
      <c r="E38" s="3">
        <v>917.12</v>
      </c>
      <c r="F38" s="3">
        <v>3884.92</v>
      </c>
      <c r="G38" s="2"/>
      <c r="H38" s="2">
        <v>2468.79</v>
      </c>
      <c r="I38" s="2">
        <f>SUM(E38:H38)</f>
        <v>7270.83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106660.33</v>
      </c>
      <c r="F39" s="4">
        <f t="shared" si="12"/>
        <v>125198.16</v>
      </c>
      <c r="G39" s="4">
        <f t="shared" si="12"/>
        <v>37596.550000000003</v>
      </c>
      <c r="H39" s="4">
        <f t="shared" si="12"/>
        <v>118630.40999999999</v>
      </c>
      <c r="I39" s="4">
        <f t="shared" si="12"/>
        <v>388085.44999999995</v>
      </c>
      <c r="J39" s="4">
        <f t="shared" si="12"/>
        <v>341093.89999999997</v>
      </c>
      <c r="K39" s="78">
        <f t="shared" si="11"/>
        <v>0.13776719548487959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93.24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13624.17</v>
      </c>
      <c r="F45" s="5">
        <v>46866.62</v>
      </c>
      <c r="G45" s="2">
        <v>1000</v>
      </c>
      <c r="H45" s="2">
        <v>28189.59</v>
      </c>
      <c r="I45" s="2">
        <f>SUM(E45:H45)</f>
        <v>89680.38</v>
      </c>
      <c r="J45" s="2">
        <v>135800.03</v>
      </c>
      <c r="K45" s="71">
        <f t="shared" si="15"/>
        <v>-0.3396144316021138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6345.17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25951.72</v>
      </c>
      <c r="F47" s="3">
        <v>42588.47</v>
      </c>
      <c r="G47" s="2">
        <v>5657.5</v>
      </c>
      <c r="H47" s="2">
        <v>30556.07</v>
      </c>
      <c r="I47" s="2">
        <f>SUM(E47:H47)</f>
        <v>104753.76000000001</v>
      </c>
      <c r="J47" s="2">
        <v>53057.69</v>
      </c>
      <c r="K47" s="71">
        <f t="shared" si="15"/>
        <v>0.97433699054745881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39575.89</v>
      </c>
      <c r="F48" s="39">
        <f t="shared" ref="F48:I48" si="16">SUM(F43:F47)</f>
        <v>89455.09</v>
      </c>
      <c r="G48" s="39">
        <f t="shared" si="16"/>
        <v>6657.5</v>
      </c>
      <c r="H48" s="39">
        <f>SUM(H43:H47)</f>
        <v>58745.66</v>
      </c>
      <c r="I48" s="39">
        <f t="shared" si="16"/>
        <v>194434.14</v>
      </c>
      <c r="J48" s="39">
        <f>SUM(J43:J47)</f>
        <v>200861.61000000002</v>
      </c>
      <c r="K48" s="78">
        <f t="shared" si="15"/>
        <v>-3.1999494577385934E-2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17804.53</v>
      </c>
      <c r="F52" s="3">
        <v>51966.63</v>
      </c>
      <c r="G52" s="2">
        <v>98004.3</v>
      </c>
      <c r="H52" s="2">
        <v>1787426.61</v>
      </c>
      <c r="I52" s="2">
        <f>SUM(E52:H52)</f>
        <v>1955202.07</v>
      </c>
      <c r="J52" s="2">
        <v>2194842.7599999998</v>
      </c>
      <c r="K52" s="71">
        <f t="shared" ref="K52:K55" si="17">SUM(I52/J52)-1</f>
        <v>-0.1091835344049884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>
        <v>1647.8</v>
      </c>
      <c r="F53" s="3">
        <v>6805.3</v>
      </c>
      <c r="G53" s="2">
        <v>8376.31</v>
      </c>
      <c r="H53" s="2">
        <v>2741.47</v>
      </c>
      <c r="I53" s="2">
        <f t="shared" ref="I53:I54" si="18">SUM(E53:H53)</f>
        <v>19570.88</v>
      </c>
      <c r="J53" s="2">
        <v>8588.4</v>
      </c>
      <c r="K53" s="71">
        <f t="shared" si="17"/>
        <v>1.2787573936938199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19452.329999999998</v>
      </c>
      <c r="F55" s="4">
        <f t="shared" ref="F55:I55" si="19">SUM(F52:F54)</f>
        <v>58771.93</v>
      </c>
      <c r="G55" s="4">
        <f t="shared" si="19"/>
        <v>106380.61</v>
      </c>
      <c r="H55" s="4">
        <f>SUM(H52:H54)</f>
        <v>1790168.08</v>
      </c>
      <c r="I55" s="4">
        <f t="shared" si="19"/>
        <v>1974772.95</v>
      </c>
      <c r="J55" s="4">
        <f>SUM(J52:J54)</f>
        <v>2203431.1599999997</v>
      </c>
      <c r="K55" s="78">
        <f t="shared" si="17"/>
        <v>-0.10377370264655772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12257.82</v>
      </c>
      <c r="F59" s="3">
        <v>32945.730000000003</v>
      </c>
      <c r="G59" s="2"/>
      <c r="H59" s="2">
        <v>10675</v>
      </c>
      <c r="I59" s="2">
        <f>SUM(E59:H59)</f>
        <v>55878.55</v>
      </c>
      <c r="J59" s="2">
        <v>45811.85</v>
      </c>
      <c r="K59" s="71">
        <f t="shared" ref="K59:K66" si="20">SUM(I59/J59)-1</f>
        <v>0.21974008908175513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7558.02</v>
      </c>
      <c r="F60" s="69">
        <v>7855.6</v>
      </c>
      <c r="G60" s="2">
        <v>4563.2700000000004</v>
      </c>
      <c r="H60" s="2">
        <v>4971.97</v>
      </c>
      <c r="I60" s="2">
        <f t="shared" ref="I60:I64" si="21">SUM(E60:H60)</f>
        <v>24948.86</v>
      </c>
      <c r="J60" s="2">
        <v>52430.14</v>
      </c>
      <c r="K60" s="71">
        <f t="shared" si="20"/>
        <v>-0.52415042187566163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650.22</v>
      </c>
      <c r="F61" s="3">
        <v>11111.7</v>
      </c>
      <c r="G61" s="2"/>
      <c r="H61" s="2">
        <v>5264</v>
      </c>
      <c r="I61" s="2">
        <f t="shared" si="21"/>
        <v>17025.919999999998</v>
      </c>
      <c r="J61" s="2">
        <v>25321.200000000001</v>
      </c>
      <c r="K61" s="71">
        <f t="shared" si="20"/>
        <v>-0.32760216735383796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>
        <v>2559.44</v>
      </c>
      <c r="F62" s="3">
        <v>14703.69</v>
      </c>
      <c r="G62" s="2"/>
      <c r="H62" s="2">
        <v>16663</v>
      </c>
      <c r="I62" s="2">
        <f t="shared" si="21"/>
        <v>33926.130000000005</v>
      </c>
      <c r="J62" s="2">
        <v>29950.74</v>
      </c>
      <c r="K62" s="71">
        <f t="shared" si="20"/>
        <v>0.13273094421039366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5804.08</v>
      </c>
      <c r="F63" s="3">
        <v>14088.73</v>
      </c>
      <c r="G63" s="2"/>
      <c r="H63" s="2">
        <v>10631</v>
      </c>
      <c r="I63" s="2">
        <f t="shared" si="21"/>
        <v>30523.809999999998</v>
      </c>
      <c r="J63" s="2">
        <v>35651.870000000003</v>
      </c>
      <c r="K63" s="71">
        <f t="shared" si="20"/>
        <v>-0.1438370553914845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4525.43</v>
      </c>
      <c r="F64" s="3">
        <v>3060.81</v>
      </c>
      <c r="G64" s="2"/>
      <c r="H64" s="2">
        <v>3195</v>
      </c>
      <c r="I64" s="2">
        <f t="shared" si="21"/>
        <v>10781.24</v>
      </c>
      <c r="J64" s="2">
        <v>13501.7</v>
      </c>
      <c r="K64" s="71">
        <f t="shared" si="20"/>
        <v>-0.20149018271773189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33355.01</v>
      </c>
      <c r="F66" s="39">
        <f t="shared" ref="F66:I66" si="22">SUM(F59:F65)</f>
        <v>83766.259999999995</v>
      </c>
      <c r="G66" s="39">
        <f t="shared" si="22"/>
        <v>4563.2700000000004</v>
      </c>
      <c r="H66" s="39">
        <f>SUM(H59:H65)</f>
        <v>51399.97</v>
      </c>
      <c r="I66" s="39">
        <f t="shared" si="22"/>
        <v>173084.51</v>
      </c>
      <c r="J66" s="39">
        <f>SUM(J59:J65)</f>
        <v>202667.5</v>
      </c>
      <c r="K66" s="78">
        <f t="shared" si="20"/>
        <v>-0.14596810046011321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9675.59</v>
      </c>
      <c r="F70" s="3">
        <v>21022.32</v>
      </c>
      <c r="G70" s="2">
        <v>4429.1400000000003</v>
      </c>
      <c r="H70" s="2">
        <v>6738.1</v>
      </c>
      <c r="I70" s="2">
        <f>SUM(E70:H70)</f>
        <v>41865.15</v>
      </c>
      <c r="J70" s="2">
        <v>39233.06</v>
      </c>
      <c r="K70" s="71">
        <f>SUM(I70/J70)-1</f>
        <v>6.7088572749614883E-2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>
        <v>829.3</v>
      </c>
      <c r="F71" s="3"/>
      <c r="G71" s="2"/>
      <c r="H71" s="2">
        <v>25</v>
      </c>
      <c r="I71" s="2">
        <f>SUM(E71:H71)</f>
        <v>854.3</v>
      </c>
      <c r="J71" s="2">
        <v>3947.54</v>
      </c>
      <c r="K71" s="71">
        <f>SUM(I71/J71)-1</f>
        <v>-0.78358674009636387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10504.89</v>
      </c>
      <c r="F72" s="39">
        <f t="shared" ref="F72:H72" si="23">SUM(F70:F71)</f>
        <v>21022.32</v>
      </c>
      <c r="G72" s="39">
        <f t="shared" si="23"/>
        <v>4429.1400000000003</v>
      </c>
      <c r="H72" s="39">
        <f t="shared" si="23"/>
        <v>6763.1</v>
      </c>
      <c r="I72" s="39">
        <f>SUM(I70:I71)</f>
        <v>42719.450000000004</v>
      </c>
      <c r="J72" s="39">
        <f>SUM(J70:J71)</f>
        <v>43180.6</v>
      </c>
      <c r="K72" s="78">
        <f t="shared" ref="K72" si="24">SUM(I72/J72)-1</f>
        <v>-1.0679564434028066E-2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53991.88</v>
      </c>
      <c r="F76" s="3">
        <v>37904.629999999997</v>
      </c>
      <c r="G76" s="2"/>
      <c r="H76" s="2">
        <v>49438.32</v>
      </c>
      <c r="I76" s="2">
        <f>SUM(E76:H76)</f>
        <v>141334.82999999999</v>
      </c>
      <c r="J76" s="2">
        <v>131850.78</v>
      </c>
      <c r="K76" s="71">
        <f t="shared" ref="K76:K86" si="25">SUM(I76/J76)-1</f>
        <v>7.1930177432397269E-2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4044.84</v>
      </c>
      <c r="F77" s="3">
        <v>30298.83</v>
      </c>
      <c r="G77" s="2">
        <v>30533.41</v>
      </c>
      <c r="H77" s="2">
        <v>11880.49</v>
      </c>
      <c r="I77" s="2">
        <f t="shared" ref="I77:I85" si="26">SUM(E77:H77)</f>
        <v>76757.570000000007</v>
      </c>
      <c r="J77" s="2">
        <v>131402.22</v>
      </c>
      <c r="K77" s="71">
        <f t="shared" si="25"/>
        <v>-0.41585789037658571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17903.560000000001</v>
      </c>
      <c r="F78" s="3">
        <v>43413.120000000003</v>
      </c>
      <c r="G78" s="2">
        <v>18400.88</v>
      </c>
      <c r="H78" s="2">
        <v>21477.29</v>
      </c>
      <c r="I78" s="2">
        <f t="shared" si="26"/>
        <v>101194.85</v>
      </c>
      <c r="J78" s="2">
        <v>90834.47</v>
      </c>
      <c r="K78" s="71">
        <f t="shared" si="25"/>
        <v>0.11405780206566951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50307.86</v>
      </c>
      <c r="F79" s="3">
        <v>100481.55</v>
      </c>
      <c r="G79" s="2">
        <v>151906.07999999999</v>
      </c>
      <c r="H79" s="2">
        <v>135705.01</v>
      </c>
      <c r="I79" s="2">
        <f t="shared" si="26"/>
        <v>438400.5</v>
      </c>
      <c r="J79" s="2">
        <v>514331.41</v>
      </c>
      <c r="K79" s="71">
        <f t="shared" si="25"/>
        <v>-0.14763031874720611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6781.2</v>
      </c>
      <c r="F80" s="3">
        <v>24171.47</v>
      </c>
      <c r="G80" s="2">
        <v>4668.34</v>
      </c>
      <c r="H80" s="2">
        <v>16630.47</v>
      </c>
      <c r="I80" s="2">
        <f t="shared" si="26"/>
        <v>52251.48</v>
      </c>
      <c r="J80" s="2">
        <v>40613.56</v>
      </c>
      <c r="K80" s="71">
        <f t="shared" si="25"/>
        <v>0.28655257012682478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32522.85</v>
      </c>
      <c r="F81" s="3">
        <v>35716.550000000003</v>
      </c>
      <c r="G81" s="2">
        <v>2829.07</v>
      </c>
      <c r="H81" s="2">
        <v>84861.66</v>
      </c>
      <c r="I81" s="2">
        <f t="shared" si="26"/>
        <v>155930.13</v>
      </c>
      <c r="J81" s="2">
        <v>167795.33</v>
      </c>
      <c r="K81" s="71">
        <f t="shared" si="25"/>
        <v>-7.0712337464934105E-2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45065.16</v>
      </c>
      <c r="F82" s="3">
        <v>116187.54</v>
      </c>
      <c r="G82" s="2">
        <v>49157.55</v>
      </c>
      <c r="H82" s="2">
        <v>81500.37</v>
      </c>
      <c r="I82" s="2">
        <f t="shared" si="26"/>
        <v>291910.62</v>
      </c>
      <c r="J82" s="2">
        <v>246940.56</v>
      </c>
      <c r="K82" s="71">
        <f t="shared" si="25"/>
        <v>0.18210884433079766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>
        <v>1413.53</v>
      </c>
      <c r="F83" s="3">
        <v>10433.11</v>
      </c>
      <c r="G83" s="2"/>
      <c r="H83" s="2">
        <v>1905</v>
      </c>
      <c r="I83" s="2">
        <f t="shared" ref="I83:I84" si="27">SUM(E83:H83)</f>
        <v>13751.640000000001</v>
      </c>
      <c r="J83" s="2">
        <v>30240.03</v>
      </c>
      <c r="K83" s="71">
        <f t="shared" ref="K83:K84" si="28">SUM(I83/J83)-1</f>
        <v>-0.54525045114042547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7624.73</v>
      </c>
      <c r="F84" s="3">
        <v>35369.360000000001</v>
      </c>
      <c r="G84" s="2">
        <v>49451.16</v>
      </c>
      <c r="H84" s="2">
        <v>27102.03</v>
      </c>
      <c r="I84" s="2">
        <f t="shared" si="27"/>
        <v>119547.28</v>
      </c>
      <c r="J84" s="2">
        <v>158293.85999999999</v>
      </c>
      <c r="K84" s="71">
        <f t="shared" si="28"/>
        <v>-0.24477626611670211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>
        <v>345.68</v>
      </c>
      <c r="F85" s="3">
        <v>255.2</v>
      </c>
      <c r="G85" s="2"/>
      <c r="H85" s="2">
        <v>460</v>
      </c>
      <c r="I85" s="2">
        <f t="shared" si="26"/>
        <v>1060.8800000000001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220001.29</v>
      </c>
      <c r="F86" s="4">
        <f t="shared" si="29"/>
        <v>434231.36</v>
      </c>
      <c r="G86" s="4">
        <f t="shared" si="29"/>
        <v>306946.49</v>
      </c>
      <c r="H86" s="4">
        <f t="shared" si="29"/>
        <v>430960.64000000001</v>
      </c>
      <c r="I86" s="4">
        <f t="shared" si="29"/>
        <v>1392139.7799999998</v>
      </c>
      <c r="J86" s="4">
        <f t="shared" si="29"/>
        <v>1512302.2200000002</v>
      </c>
      <c r="K86" s="78">
        <f t="shared" si="25"/>
        <v>-7.9456631360364183E-2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69605.62</v>
      </c>
      <c r="F90" s="3">
        <v>84586.04</v>
      </c>
      <c r="G90" s="2">
        <v>49991.44</v>
      </c>
      <c r="H90" s="2">
        <v>223016.8</v>
      </c>
      <c r="I90" s="2">
        <f>SUM(E90:H90)</f>
        <v>427199.89999999997</v>
      </c>
      <c r="J90" s="2">
        <v>327196.26</v>
      </c>
      <c r="K90" s="71">
        <f t="shared" ref="K90:K91" si="32">SUM(I90/J90)-1</f>
        <v>0.30563809011753351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69605.62</v>
      </c>
      <c r="F91" s="4">
        <f t="shared" ref="F91:I91" si="33">SUM(F90)</f>
        <v>84586.04</v>
      </c>
      <c r="G91" s="4">
        <f t="shared" si="33"/>
        <v>49991.44</v>
      </c>
      <c r="H91" s="4">
        <f>SUM(H90)</f>
        <v>223016.8</v>
      </c>
      <c r="I91" s="4">
        <f t="shared" si="33"/>
        <v>427199.89999999997</v>
      </c>
      <c r="J91" s="4">
        <f>SUM(J90)</f>
        <v>327196.26</v>
      </c>
      <c r="K91" s="78">
        <f t="shared" si="32"/>
        <v>0.30563809011753351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49318.95</v>
      </c>
      <c r="F95" s="3">
        <v>38362.230000000003</v>
      </c>
      <c r="G95" s="2">
        <v>8719.07</v>
      </c>
      <c r="H95" s="2">
        <v>28279.09</v>
      </c>
      <c r="I95" s="2">
        <f>SUM(E95:H95)</f>
        <v>124679.34</v>
      </c>
      <c r="J95" s="53">
        <v>115943.24</v>
      </c>
      <c r="K95" s="71">
        <f t="shared" ref="K95:K116" si="34">SUM(I95/J95)-1</f>
        <v>7.5348075489351407E-2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10241.879999999999</v>
      </c>
      <c r="F97" s="3">
        <v>70305.259999999995</v>
      </c>
      <c r="G97" s="2">
        <v>44817.89</v>
      </c>
      <c r="H97" s="2">
        <v>71835.45</v>
      </c>
      <c r="I97" s="2">
        <f t="shared" ref="I97:I115" si="35">SUM(E97:H97)</f>
        <v>197200.47999999998</v>
      </c>
      <c r="J97" s="2">
        <v>172485.57</v>
      </c>
      <c r="K97" s="71">
        <f t="shared" si="34"/>
        <v>0.14328682683426774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14546.68</v>
      </c>
      <c r="F98" s="3">
        <v>62059.57</v>
      </c>
      <c r="G98" s="2">
        <v>35168.839999999997</v>
      </c>
      <c r="H98" s="2">
        <v>53070.03</v>
      </c>
      <c r="I98" s="2">
        <f t="shared" si="35"/>
        <v>164845.12</v>
      </c>
      <c r="J98" s="2">
        <v>126665.93</v>
      </c>
      <c r="K98" s="71">
        <f t="shared" si="34"/>
        <v>0.30141641086912641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6281.62</v>
      </c>
      <c r="F99" s="3">
        <v>54563.18</v>
      </c>
      <c r="G99" s="2">
        <v>50501.83</v>
      </c>
      <c r="H99" s="2">
        <v>59524.49</v>
      </c>
      <c r="I99" s="2">
        <f t="shared" si="35"/>
        <v>170871.12</v>
      </c>
      <c r="J99" s="2">
        <v>102277.91</v>
      </c>
      <c r="K99" s="71">
        <f t="shared" si="34"/>
        <v>0.67065517862068158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30353.61</v>
      </c>
      <c r="G100" s="2">
        <v>11466.28</v>
      </c>
      <c r="H100" s="2">
        <v>8824.01</v>
      </c>
      <c r="I100" s="2">
        <f t="shared" si="35"/>
        <v>50643.9</v>
      </c>
      <c r="J100" s="2">
        <v>29871</v>
      </c>
      <c r="K100" s="71">
        <f t="shared" si="34"/>
        <v>0.69542030732148241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7300.15</v>
      </c>
      <c r="F101" s="3">
        <v>78899.570000000007</v>
      </c>
      <c r="G101" s="2">
        <v>26833.919999999998</v>
      </c>
      <c r="H101" s="2">
        <v>46089.8</v>
      </c>
      <c r="I101" s="2">
        <f t="shared" si="35"/>
        <v>159123.44</v>
      </c>
      <c r="J101" s="2">
        <v>145662.93</v>
      </c>
      <c r="K101" s="71">
        <f t="shared" si="34"/>
        <v>9.2408617621518419E-2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27508.86</v>
      </c>
      <c r="F102" s="3">
        <v>173766.5</v>
      </c>
      <c r="G102" s="2">
        <v>22238.959999999999</v>
      </c>
      <c r="H102" s="2">
        <v>126831.49</v>
      </c>
      <c r="I102" s="2">
        <f t="shared" si="35"/>
        <v>350345.81</v>
      </c>
      <c r="J102" s="2">
        <v>238119.56</v>
      </c>
      <c r="K102" s="71">
        <f t="shared" si="34"/>
        <v>0.47130210554731411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10131</v>
      </c>
      <c r="F103" s="3">
        <v>47127.39</v>
      </c>
      <c r="G103" s="2">
        <v>28144.47</v>
      </c>
      <c r="H103" s="2">
        <v>16990.78</v>
      </c>
      <c r="I103" s="2">
        <f t="shared" si="35"/>
        <v>102393.64</v>
      </c>
      <c r="J103" s="2">
        <v>85738.95</v>
      </c>
      <c r="K103" s="71">
        <f t="shared" si="34"/>
        <v>0.19424882156826051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15516.38</v>
      </c>
      <c r="F104" s="3">
        <v>23231.23</v>
      </c>
      <c r="G104" s="2">
        <v>4573.2700000000004</v>
      </c>
      <c r="H104" s="2">
        <v>16918.16</v>
      </c>
      <c r="I104" s="2">
        <f t="shared" si="35"/>
        <v>60239.040000000008</v>
      </c>
      <c r="J104" s="2">
        <v>78926.559999999998</v>
      </c>
      <c r="K104" s="71">
        <f t="shared" si="34"/>
        <v>-0.23677099318657735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5662.83</v>
      </c>
      <c r="F105" s="3">
        <v>49054.51</v>
      </c>
      <c r="G105" s="2">
        <v>21336.639999999999</v>
      </c>
      <c r="H105" s="2">
        <v>34563.26</v>
      </c>
      <c r="I105" s="2">
        <f t="shared" si="35"/>
        <v>110617.24000000002</v>
      </c>
      <c r="J105" s="2">
        <v>128872.48</v>
      </c>
      <c r="K105" s="71">
        <f t="shared" si="34"/>
        <v>-0.14165351671667969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>
        <v>444.67</v>
      </c>
      <c r="F107" s="3">
        <v>14068.39</v>
      </c>
      <c r="G107" s="2">
        <v>606.38</v>
      </c>
      <c r="H107" s="81">
        <v>3104.62</v>
      </c>
      <c r="I107" s="2">
        <f t="shared" si="35"/>
        <v>18224.059999999998</v>
      </c>
      <c r="J107" s="2">
        <v>23600.53</v>
      </c>
      <c r="K107" s="71">
        <f t="shared" si="34"/>
        <v>-0.22781140932004496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15104.8</v>
      </c>
      <c r="F108" s="3">
        <v>54817.91</v>
      </c>
      <c r="G108" s="2">
        <v>60045.48</v>
      </c>
      <c r="H108" s="2">
        <v>48689.63</v>
      </c>
      <c r="I108" s="2">
        <f t="shared" si="35"/>
        <v>178657.82</v>
      </c>
      <c r="J108" s="2">
        <v>200842.53</v>
      </c>
      <c r="K108" s="71">
        <f t="shared" si="34"/>
        <v>-0.11045822814520412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25246.560000000001</v>
      </c>
      <c r="F109" s="3">
        <v>95135.57</v>
      </c>
      <c r="G109" s="2">
        <v>7769.89</v>
      </c>
      <c r="H109" s="2">
        <v>36191.019999999997</v>
      </c>
      <c r="I109" s="2">
        <f t="shared" si="35"/>
        <v>164343.04000000001</v>
      </c>
      <c r="J109" s="2">
        <v>151517.03</v>
      </c>
      <c r="K109" s="71">
        <f t="shared" si="34"/>
        <v>8.4650616501656728E-2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10658.29</v>
      </c>
      <c r="F110" s="3">
        <v>61177.88</v>
      </c>
      <c r="G110" s="2">
        <v>4592.8</v>
      </c>
      <c r="H110" s="2">
        <v>56996.160000000003</v>
      </c>
      <c r="I110" s="2">
        <f t="shared" si="35"/>
        <v>133425.13</v>
      </c>
      <c r="J110" s="2">
        <v>137860.04999999999</v>
      </c>
      <c r="K110" s="71">
        <f t="shared" si="34"/>
        <v>-3.216972574723409E-2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17902.669999999998</v>
      </c>
      <c r="F111" s="3">
        <v>45517.14</v>
      </c>
      <c r="G111" s="2">
        <v>6227.64</v>
      </c>
      <c r="H111" s="2">
        <v>59589.69</v>
      </c>
      <c r="I111" s="2">
        <f t="shared" si="35"/>
        <v>129237.14</v>
      </c>
      <c r="J111" s="2">
        <v>130456.98</v>
      </c>
      <c r="K111" s="71">
        <f t="shared" si="34"/>
        <v>-9.350515395956549E-3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>
        <v>1806.79</v>
      </c>
      <c r="F113" s="3"/>
      <c r="G113" s="2">
        <v>870.13</v>
      </c>
      <c r="H113" s="2">
        <v>200.41</v>
      </c>
      <c r="I113" s="2">
        <f t="shared" si="35"/>
        <v>2877.33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10487.43</v>
      </c>
      <c r="F114" s="3">
        <v>41281.24</v>
      </c>
      <c r="G114" s="2">
        <v>5077.63</v>
      </c>
      <c r="H114" s="2">
        <v>10663.2</v>
      </c>
      <c r="I114" s="2">
        <f t="shared" ref="I114" si="36">SUM(E114:H114)</f>
        <v>67509.5</v>
      </c>
      <c r="J114" s="2">
        <v>146757.04</v>
      </c>
      <c r="K114" s="71">
        <f t="shared" ref="K114:K115" si="37">SUM(I114/J114)-1</f>
        <v>-0.53999140347883823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2307.6</v>
      </c>
      <c r="F115" s="3">
        <v>3484.95</v>
      </c>
      <c r="G115" s="2">
        <v>15051.31</v>
      </c>
      <c r="H115" s="2"/>
      <c r="I115" s="2">
        <f t="shared" si="35"/>
        <v>20843.86</v>
      </c>
      <c r="J115" s="2">
        <v>12173.38</v>
      </c>
      <c r="K115" s="71">
        <f t="shared" si="37"/>
        <v>0.7122491863393734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230467.15999999997</v>
      </c>
      <c r="F116" s="4">
        <f t="shared" si="38"/>
        <v>943206.12999999989</v>
      </c>
      <c r="G116" s="4">
        <f t="shared" si="38"/>
        <v>354042.43</v>
      </c>
      <c r="H116" s="4">
        <f t="shared" si="38"/>
        <v>678361.28999999992</v>
      </c>
      <c r="I116" s="4">
        <f t="shared" si="38"/>
        <v>2206077.0100000002</v>
      </c>
      <c r="J116" s="4">
        <f t="shared" si="38"/>
        <v>2027771.6700000002</v>
      </c>
      <c r="K116" s="78">
        <f t="shared" si="34"/>
        <v>8.7931665402939618E-2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126327.44</v>
      </c>
      <c r="F120" s="3">
        <v>89001.24</v>
      </c>
      <c r="G120" s="2">
        <v>23679.200000000001</v>
      </c>
      <c r="H120" s="2">
        <v>411543.93</v>
      </c>
      <c r="I120" s="2">
        <f>SUM(E120:H120)</f>
        <v>650551.81000000006</v>
      </c>
      <c r="J120" s="2">
        <v>638743.19999999995</v>
      </c>
      <c r="K120" s="71">
        <f t="shared" ref="K120:K129" si="41">SUM(I120/J120)-1</f>
        <v>1.8487257476870411E-2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6845.31</v>
      </c>
      <c r="F121" s="3">
        <v>37664.339999999997</v>
      </c>
      <c r="G121" s="2">
        <v>14130.22</v>
      </c>
      <c r="H121" s="2">
        <v>22406.81</v>
      </c>
      <c r="I121" s="2">
        <f t="shared" ref="I121:I128" si="42">SUM(E121:H121)</f>
        <v>81046.679999999993</v>
      </c>
      <c r="J121" s="2">
        <v>78607.429999999993</v>
      </c>
      <c r="K121" s="71">
        <f t="shared" si="41"/>
        <v>3.103078169582707E-2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8248.44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8835.91</v>
      </c>
      <c r="F123" s="3">
        <v>14345.03</v>
      </c>
      <c r="G123" s="2"/>
      <c r="H123" s="2">
        <v>27220.45</v>
      </c>
      <c r="I123" s="2">
        <f t="shared" si="42"/>
        <v>50401.39</v>
      </c>
      <c r="J123" s="2">
        <v>72638.460000000006</v>
      </c>
      <c r="K123" s="71">
        <f t="shared" si="41"/>
        <v>-0.30613355514420326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14099.05</v>
      </c>
      <c r="F124" s="3">
        <v>30588.06</v>
      </c>
      <c r="G124" s="2"/>
      <c r="H124" s="2">
        <v>25450.78</v>
      </c>
      <c r="I124" s="2">
        <f t="shared" si="42"/>
        <v>70137.89</v>
      </c>
      <c r="J124" s="2">
        <v>65546.94</v>
      </c>
      <c r="K124" s="71">
        <f t="shared" si="41"/>
        <v>7.0040645680789826E-2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10699.01</v>
      </c>
      <c r="F125" s="3">
        <v>37273.93</v>
      </c>
      <c r="G125" s="2">
        <v>2496.23</v>
      </c>
      <c r="H125" s="2">
        <v>16983.34</v>
      </c>
      <c r="I125" s="2">
        <f t="shared" si="42"/>
        <v>67452.510000000009</v>
      </c>
      <c r="J125" s="2">
        <v>55295.67</v>
      </c>
      <c r="K125" s="71">
        <f t="shared" si="41"/>
        <v>0.21985157246489662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34371.35</v>
      </c>
      <c r="G126" s="2">
        <v>16764.169999999998</v>
      </c>
      <c r="H126" s="2">
        <v>11901.53</v>
      </c>
      <c r="I126" s="2">
        <f t="shared" si="42"/>
        <v>63482.03</v>
      </c>
      <c r="J126" s="2">
        <v>61916.75</v>
      </c>
      <c r="K126" s="71">
        <f t="shared" si="41"/>
        <v>2.5280396661646387E-2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9044.42</v>
      </c>
      <c r="F127" s="3">
        <v>32171.65</v>
      </c>
      <c r="G127" s="2"/>
      <c r="H127" s="2">
        <v>18525.34</v>
      </c>
      <c r="I127" s="2">
        <f t="shared" si="42"/>
        <v>59741.41</v>
      </c>
      <c r="J127" s="2">
        <v>45765.9</v>
      </c>
      <c r="K127" s="71">
        <f t="shared" si="41"/>
        <v>0.30536949999890761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2350.64</v>
      </c>
      <c r="F128" s="3">
        <v>11757.15</v>
      </c>
      <c r="G128" s="2">
        <v>8866.9699999999993</v>
      </c>
      <c r="H128" s="2">
        <v>61789.72</v>
      </c>
      <c r="I128" s="2">
        <f t="shared" si="42"/>
        <v>84764.479999999996</v>
      </c>
      <c r="J128" s="2">
        <v>92065.72</v>
      </c>
      <c r="K128" s="71">
        <f t="shared" si="41"/>
        <v>-7.9304653241184742E-2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178646.76000000004</v>
      </c>
      <c r="F129" s="4">
        <f t="shared" si="43"/>
        <v>287172.75000000006</v>
      </c>
      <c r="G129" s="4">
        <f t="shared" si="43"/>
        <v>65936.789999999994</v>
      </c>
      <c r="H129" s="4">
        <f t="shared" si="43"/>
        <v>595821.9</v>
      </c>
      <c r="I129" s="4">
        <f t="shared" si="43"/>
        <v>1127578.2000000002</v>
      </c>
      <c r="J129" s="4">
        <f t="shared" si="43"/>
        <v>1118828.5099999998</v>
      </c>
      <c r="K129" s="78">
        <f t="shared" si="41"/>
        <v>7.8204031465023416E-3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157990.91</v>
      </c>
      <c r="F133" s="3">
        <v>232529.8</v>
      </c>
      <c r="G133" s="2">
        <v>1804.05</v>
      </c>
      <c r="H133" s="2">
        <v>198980.72</v>
      </c>
      <c r="I133" s="2">
        <f t="shared" ref="I133:I136" si="46">SUM(E133:H133)</f>
        <v>591305.48</v>
      </c>
      <c r="J133" s="2">
        <v>597468.51</v>
      </c>
      <c r="K133" s="71">
        <f t="shared" ref="K133:K137" si="47">SUM(I133/J133)-1</f>
        <v>-1.0315238203934873E-2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120312.09</v>
      </c>
      <c r="F134" s="3">
        <v>153943.09</v>
      </c>
      <c r="G134" s="2">
        <v>11044.13</v>
      </c>
      <c r="H134" s="2">
        <v>88575.6</v>
      </c>
      <c r="I134" s="2">
        <f t="shared" si="46"/>
        <v>373874.91000000003</v>
      </c>
      <c r="J134" s="2">
        <v>282471.06</v>
      </c>
      <c r="K134" s="71">
        <f t="shared" si="47"/>
        <v>0.32358660034058007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125935.55</v>
      </c>
      <c r="F135" s="3">
        <v>33305.26</v>
      </c>
      <c r="G135" s="2">
        <v>4441.57</v>
      </c>
      <c r="H135" s="2">
        <v>32494.51</v>
      </c>
      <c r="I135" s="2">
        <f t="shared" si="46"/>
        <v>196176.89</v>
      </c>
      <c r="J135" s="2">
        <v>128538.71</v>
      </c>
      <c r="K135" s="71">
        <f t="shared" si="47"/>
        <v>0.52620864173913051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9303.07</v>
      </c>
      <c r="F136" s="3">
        <v>45466.559999999998</v>
      </c>
      <c r="G136" s="2">
        <v>4872.4799999999996</v>
      </c>
      <c r="H136" s="2">
        <v>8319.8799999999992</v>
      </c>
      <c r="I136" s="2">
        <f t="shared" si="46"/>
        <v>67961.990000000005</v>
      </c>
      <c r="J136" s="2">
        <v>65889.399999999994</v>
      </c>
      <c r="K136" s="71">
        <f t="shared" si="47"/>
        <v>3.1455590732348604E-2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413541.62</v>
      </c>
      <c r="F137" s="4">
        <f t="shared" ref="F137:I137" si="48">SUM(F133:F136)</f>
        <v>465244.71</v>
      </c>
      <c r="G137" s="4">
        <f t="shared" si="48"/>
        <v>22162.23</v>
      </c>
      <c r="H137" s="4">
        <f>SUM(H133:H136)</f>
        <v>328370.71000000002</v>
      </c>
      <c r="I137" s="4">
        <f t="shared" si="48"/>
        <v>1229319.27</v>
      </c>
      <c r="J137" s="4">
        <f>SUM(J133:J136)</f>
        <v>1074367.68</v>
      </c>
      <c r="K137" s="78">
        <f t="shared" si="47"/>
        <v>0.14422584826825768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108606.2</v>
      </c>
      <c r="F141" s="3">
        <v>168416.73</v>
      </c>
      <c r="G141" s="2">
        <v>74141.19</v>
      </c>
      <c r="H141" s="2">
        <v>176088.25</v>
      </c>
      <c r="I141" s="2">
        <f>SUM(E141:H141)</f>
        <v>527252.37</v>
      </c>
      <c r="J141" s="2">
        <v>474318.78</v>
      </c>
      <c r="K141" s="71">
        <f t="shared" ref="K141:K151" si="49">SUM(I141/J141)-1</f>
        <v>0.11159918652177336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20742.43</v>
      </c>
      <c r="F142" s="3">
        <v>109663.46</v>
      </c>
      <c r="G142" s="2">
        <v>4097</v>
      </c>
      <c r="H142" s="2">
        <v>58764.51</v>
      </c>
      <c r="I142" s="2">
        <f t="shared" ref="I142:I150" si="50">SUM(E142:H142)</f>
        <v>193267.40000000002</v>
      </c>
      <c r="J142" s="2">
        <v>158319.84</v>
      </c>
      <c r="K142" s="71">
        <f t="shared" si="49"/>
        <v>0.22074024329483932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11510.24</v>
      </c>
      <c r="F143" s="3">
        <v>31305.439999999999</v>
      </c>
      <c r="G143" s="2">
        <v>9181.18</v>
      </c>
      <c r="H143" s="2">
        <v>19786.45</v>
      </c>
      <c r="I143" s="2">
        <f t="shared" si="50"/>
        <v>71783.31</v>
      </c>
      <c r="J143" s="2">
        <v>80862.94</v>
      </c>
      <c r="K143" s="71">
        <f t="shared" si="49"/>
        <v>-0.11228419347602259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10475.6</v>
      </c>
      <c r="F144" s="3">
        <v>33080.449999999997</v>
      </c>
      <c r="G144" s="2">
        <v>18917.95</v>
      </c>
      <c r="H144" s="2">
        <v>32181.83</v>
      </c>
      <c r="I144" s="2">
        <f t="shared" si="50"/>
        <v>94655.83</v>
      </c>
      <c r="J144" s="2">
        <v>78957.429999999993</v>
      </c>
      <c r="K144" s="71">
        <f t="shared" si="49"/>
        <v>0.19882106091852303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14410</v>
      </c>
      <c r="F145" s="3">
        <v>52195.29</v>
      </c>
      <c r="G145" s="2">
        <v>71410.789999999994</v>
      </c>
      <c r="H145" s="2">
        <v>52973.99</v>
      </c>
      <c r="I145" s="2">
        <f t="shared" si="50"/>
        <v>190990.07</v>
      </c>
      <c r="J145" s="2">
        <v>200050.37</v>
      </c>
      <c r="K145" s="71">
        <f t="shared" si="49"/>
        <v>-4.529009368990411E-2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6571.62</v>
      </c>
      <c r="F146" s="3">
        <v>33114.519999999997</v>
      </c>
      <c r="G146" s="2">
        <v>2972.48</v>
      </c>
      <c r="H146" s="2">
        <v>24727.46</v>
      </c>
      <c r="I146" s="2">
        <f t="shared" si="50"/>
        <v>67386.080000000002</v>
      </c>
      <c r="J146" s="2">
        <v>63761.61</v>
      </c>
      <c r="K146" s="71">
        <f t="shared" si="49"/>
        <v>5.6844079062621011E-2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23551.98</v>
      </c>
      <c r="F147" s="3">
        <v>76382.67</v>
      </c>
      <c r="G147" s="2">
        <v>98778.46</v>
      </c>
      <c r="H147" s="2">
        <v>77654.38</v>
      </c>
      <c r="I147" s="2">
        <f t="shared" si="50"/>
        <v>276367.49</v>
      </c>
      <c r="J147" s="2">
        <v>307648.5</v>
      </c>
      <c r="K147" s="71">
        <f t="shared" si="49"/>
        <v>-0.10167775887091923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29272.959999999999</v>
      </c>
      <c r="F148" s="3">
        <v>22267.51</v>
      </c>
      <c r="G148" s="2">
        <v>4975.18</v>
      </c>
      <c r="H148" s="2">
        <v>37183.65</v>
      </c>
      <c r="I148" s="2">
        <f t="shared" si="50"/>
        <v>93699.3</v>
      </c>
      <c r="J148" s="2">
        <v>71850.710000000006</v>
      </c>
      <c r="K148" s="71">
        <f t="shared" si="49"/>
        <v>0.30408314684712234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4538.97</v>
      </c>
      <c r="F149" s="3">
        <v>7109.44</v>
      </c>
      <c r="G149" s="2">
        <v>8829.43</v>
      </c>
      <c r="H149" s="2">
        <v>11191.61</v>
      </c>
      <c r="I149" s="2">
        <f t="shared" si="50"/>
        <v>31669.45</v>
      </c>
      <c r="J149" s="2">
        <v>35222.720000000001</v>
      </c>
      <c r="K149" s="71">
        <f t="shared" si="49"/>
        <v>-0.10088005696323288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14700.68</v>
      </c>
      <c r="F150" s="3">
        <v>26255.39</v>
      </c>
      <c r="G150" s="2">
        <v>4684.08</v>
      </c>
      <c r="H150" s="2">
        <v>17166.36</v>
      </c>
      <c r="I150" s="2">
        <f t="shared" si="50"/>
        <v>62806.51</v>
      </c>
      <c r="J150" s="2">
        <v>12948.28</v>
      </c>
      <c r="K150" s="71">
        <f t="shared" si="49"/>
        <v>3.8505677974217427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244380.68</v>
      </c>
      <c r="F151" s="4">
        <f t="shared" si="51"/>
        <v>559790.89999999991</v>
      </c>
      <c r="G151" s="4">
        <f t="shared" si="51"/>
        <v>297987.74</v>
      </c>
      <c r="H151" s="4">
        <f t="shared" si="51"/>
        <v>507718.49000000005</v>
      </c>
      <c r="I151" s="4">
        <f t="shared" si="51"/>
        <v>1609877.81</v>
      </c>
      <c r="J151" s="4">
        <f t="shared" si="51"/>
        <v>1483941.18</v>
      </c>
      <c r="K151" s="78">
        <f t="shared" si="49"/>
        <v>8.486632199262778E-2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24023.599999999999</v>
      </c>
      <c r="F155" s="5">
        <v>153920.78</v>
      </c>
      <c r="G155" s="2">
        <v>14441.73</v>
      </c>
      <c r="H155" s="2">
        <v>69418.100000000006</v>
      </c>
      <c r="I155" s="2">
        <f>SUM(E155:H155)</f>
        <v>261804.21000000002</v>
      </c>
      <c r="J155" s="2">
        <v>269559.65000000002</v>
      </c>
      <c r="K155" s="71">
        <f>SUM(I155/J155)-1</f>
        <v>-2.8770774854470993E-2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24023.599999999999</v>
      </c>
      <c r="F156" s="4">
        <f t="shared" ref="F156:I156" si="54">SUM(F155)</f>
        <v>153920.78</v>
      </c>
      <c r="G156" s="4">
        <f t="shared" si="54"/>
        <v>14441.73</v>
      </c>
      <c r="H156" s="4">
        <f>SUM(H155)</f>
        <v>69418.100000000006</v>
      </c>
      <c r="I156" s="4">
        <f t="shared" si="54"/>
        <v>261804.21000000002</v>
      </c>
      <c r="J156" s="4">
        <f>SUM(J155)</f>
        <v>269559.65000000002</v>
      </c>
      <c r="K156" s="78">
        <f t="shared" ref="K156" si="55">SUM(I156/J156)-1</f>
        <v>-2.8770774854470993E-2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14487.5</v>
      </c>
      <c r="F160" s="3">
        <v>15325.83</v>
      </c>
      <c r="G160" s="2">
        <v>2948.98</v>
      </c>
      <c r="H160" s="2">
        <v>18999.98</v>
      </c>
      <c r="I160" s="2">
        <f>SUM(E160:H160)</f>
        <v>51762.29</v>
      </c>
      <c r="J160" s="2">
        <v>48597.87</v>
      </c>
      <c r="K160" s="71">
        <f>SUM(I160/J160)-1</f>
        <v>6.5114376411970376E-2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14487.5</v>
      </c>
      <c r="F161" s="4">
        <f t="shared" ref="F161" si="56">SUM(F160)</f>
        <v>15325.83</v>
      </c>
      <c r="G161" s="4">
        <f t="shared" ref="G161" si="57">SUM(G160)</f>
        <v>2948.98</v>
      </c>
      <c r="H161" s="4">
        <f>SUM(H160)</f>
        <v>18999.98</v>
      </c>
      <c r="I161" s="4">
        <f t="shared" ref="I161" si="58">SUM(I160)</f>
        <v>51762.29</v>
      </c>
      <c r="J161" s="4">
        <f>SUM(J160)</f>
        <v>48597.87</v>
      </c>
      <c r="K161" s="78">
        <f t="shared" ref="K161" si="59">SUM(I161/J161)-1</f>
        <v>6.5114376411970376E-2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35000.99</v>
      </c>
      <c r="F165" s="3">
        <v>29788.75</v>
      </c>
      <c r="G165" s="2"/>
      <c r="H165" s="2">
        <v>17493.77</v>
      </c>
      <c r="I165" s="2">
        <f>SUM(E165:H165)</f>
        <v>82283.509999999995</v>
      </c>
      <c r="J165" s="2">
        <v>121966.98</v>
      </c>
      <c r="K165" s="71">
        <f t="shared" ref="K165:K173" si="60">SUM(I165/J165)-1</f>
        <v>-0.3253624054641675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39675.82</v>
      </c>
      <c r="F166" s="3">
        <v>67742.070000000007</v>
      </c>
      <c r="G166" s="2">
        <v>9130.99</v>
      </c>
      <c r="H166" s="2">
        <v>66368.990000000005</v>
      </c>
      <c r="I166" s="2">
        <f t="shared" ref="I166:I172" si="61">SUM(E166:H166)</f>
        <v>182917.87000000002</v>
      </c>
      <c r="J166" s="2">
        <v>122636.64</v>
      </c>
      <c r="K166" s="71">
        <f t="shared" si="60"/>
        <v>0.49154339192593688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10549.95</v>
      </c>
      <c r="F167" s="3">
        <v>17131.919999999998</v>
      </c>
      <c r="G167" s="2"/>
      <c r="H167" s="2">
        <v>46078.38</v>
      </c>
      <c r="I167" s="2">
        <f t="shared" si="61"/>
        <v>73760.25</v>
      </c>
      <c r="J167" s="2">
        <v>129737.48</v>
      </c>
      <c r="K167" s="71">
        <f t="shared" si="60"/>
        <v>-0.43146537145626684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15303.33</v>
      </c>
      <c r="F168" s="3">
        <v>118997.35</v>
      </c>
      <c r="G168" s="2">
        <v>14396.09</v>
      </c>
      <c r="H168" s="2">
        <v>62360.11</v>
      </c>
      <c r="I168" s="2">
        <f t="shared" si="61"/>
        <v>211056.88</v>
      </c>
      <c r="J168" s="2">
        <v>165102.9</v>
      </c>
      <c r="K168" s="71">
        <f t="shared" si="60"/>
        <v>0.27833538962671156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>
        <v>942.6</v>
      </c>
      <c r="G169" s="2"/>
      <c r="H169" s="2">
        <v>113.04</v>
      </c>
      <c r="I169" s="2">
        <f t="shared" si="61"/>
        <v>1055.6400000000001</v>
      </c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22173.93</v>
      </c>
      <c r="F170" s="3">
        <v>45042.21</v>
      </c>
      <c r="G170" s="2">
        <v>6476.9</v>
      </c>
      <c r="H170" s="2">
        <v>50810.11</v>
      </c>
      <c r="I170" s="2">
        <f t="shared" si="61"/>
        <v>124503.15</v>
      </c>
      <c r="J170" s="2">
        <v>94202.18</v>
      </c>
      <c r="K170" s="71">
        <f t="shared" si="60"/>
        <v>0.32165890428438071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9094.4699999999993</v>
      </c>
      <c r="F171" s="3">
        <v>55051.040000000001</v>
      </c>
      <c r="G171" s="2">
        <v>19331.009999999998</v>
      </c>
      <c r="H171" s="2">
        <v>28810.32</v>
      </c>
      <c r="I171" s="2">
        <f t="shared" si="61"/>
        <v>112286.84</v>
      </c>
      <c r="J171" s="2">
        <v>100937.34</v>
      </c>
      <c r="K171" s="71">
        <f t="shared" si="60"/>
        <v>0.11244104510778663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18214.8</v>
      </c>
      <c r="F172" s="3">
        <v>18398.810000000001</v>
      </c>
      <c r="G172" s="2">
        <v>14248.91</v>
      </c>
      <c r="H172" s="2">
        <v>23031.38</v>
      </c>
      <c r="I172" s="2">
        <f t="shared" si="61"/>
        <v>73893.900000000009</v>
      </c>
      <c r="J172" s="2">
        <v>47885.09</v>
      </c>
      <c r="K172" s="71">
        <f t="shared" si="60"/>
        <v>0.54315048797026422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150013.28999999998</v>
      </c>
      <c r="F173" s="4">
        <f t="shared" si="62"/>
        <v>353094.75</v>
      </c>
      <c r="G173" s="4">
        <f t="shared" si="62"/>
        <v>63583.900000000009</v>
      </c>
      <c r="H173" s="4">
        <f t="shared" si="62"/>
        <v>295066.10000000003</v>
      </c>
      <c r="I173" s="4">
        <f t="shared" si="62"/>
        <v>861758.04</v>
      </c>
      <c r="J173" s="4">
        <f t="shared" si="62"/>
        <v>782468.60999999987</v>
      </c>
      <c r="K173" s="78">
        <f t="shared" si="60"/>
        <v>0.10133240999916948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77643.86</v>
      </c>
      <c r="F177" s="5">
        <v>111102</v>
      </c>
      <c r="G177" s="2">
        <v>16840.73</v>
      </c>
      <c r="H177" s="35">
        <v>182321.09</v>
      </c>
      <c r="I177" s="2">
        <f>SUM(E177:H177)</f>
        <v>387907.68</v>
      </c>
      <c r="J177" s="2">
        <v>392257.47</v>
      </c>
      <c r="K177" s="71">
        <f t="shared" ref="K177:K179" si="65">SUM(I177/J177)-1</f>
        <v>-1.108911960299952E-2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10606.09</v>
      </c>
      <c r="G178" s="2"/>
      <c r="H178" s="2">
        <v>5656</v>
      </c>
      <c r="I178" s="2">
        <f>SUM(E178:H178)</f>
        <v>16262.09</v>
      </c>
      <c r="J178" s="2">
        <v>12439.62</v>
      </c>
      <c r="K178" s="71">
        <f t="shared" si="65"/>
        <v>0.30728189446301402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77643.86</v>
      </c>
      <c r="F179" s="4">
        <f t="shared" ref="F179:G179" si="66">SUM(F177:F178)</f>
        <v>121708.09</v>
      </c>
      <c r="G179" s="4">
        <f t="shared" si="66"/>
        <v>16840.73</v>
      </c>
      <c r="H179" s="4">
        <f>SUM(H177:H178)</f>
        <v>187977.09</v>
      </c>
      <c r="I179" s="4">
        <f>SUM(I177:I178)</f>
        <v>404169.77</v>
      </c>
      <c r="J179" s="4">
        <f>SUM(J177:J178)</f>
        <v>404697.08999999997</v>
      </c>
      <c r="K179" s="78">
        <f t="shared" si="65"/>
        <v>-1.3029992382697086E-3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71439.42</v>
      </c>
      <c r="F183" s="3">
        <v>80891.55</v>
      </c>
      <c r="G183" s="2">
        <v>20698.46</v>
      </c>
      <c r="H183" s="2">
        <v>54981.07</v>
      </c>
      <c r="I183" s="2">
        <f t="shared" ref="I183:I192" si="67">SUM(E183:H183)</f>
        <v>228010.5</v>
      </c>
      <c r="J183" s="2">
        <v>198357.57</v>
      </c>
      <c r="K183" s="71">
        <f t="shared" ref="K183:K193" si="68">SUM(I183/J183)-1</f>
        <v>0.14949230321787055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>
        <v>2480.64</v>
      </c>
      <c r="G184" s="2"/>
      <c r="H184" s="2">
        <v>2889.51</v>
      </c>
      <c r="I184" s="2">
        <f t="shared" si="67"/>
        <v>5370.15</v>
      </c>
      <c r="J184" s="2">
        <v>5010.07</v>
      </c>
      <c r="K184" s="71">
        <f t="shared" si="68"/>
        <v>7.1871251299882033E-2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1956.47</v>
      </c>
      <c r="F185" s="3">
        <v>23224.3</v>
      </c>
      <c r="G185" s="2"/>
      <c r="H185" s="2">
        <v>65624.06</v>
      </c>
      <c r="I185" s="2">
        <f t="shared" si="67"/>
        <v>90804.83</v>
      </c>
      <c r="J185" s="2">
        <v>91126.86</v>
      </c>
      <c r="K185" s="71">
        <f t="shared" si="68"/>
        <v>-3.5338647683020863E-3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>
        <v>723.4</v>
      </c>
      <c r="F187" s="3">
        <v>5622.3</v>
      </c>
      <c r="G187" s="2"/>
      <c r="H187" s="2">
        <v>6448.35</v>
      </c>
      <c r="I187" s="2">
        <f t="shared" si="67"/>
        <v>12794.05</v>
      </c>
      <c r="J187" s="2">
        <v>6792.05</v>
      </c>
      <c r="K187" s="71">
        <f t="shared" si="68"/>
        <v>0.88368018492207789</v>
      </c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9648.1299999999992</v>
      </c>
      <c r="G188" s="2">
        <v>3480.57</v>
      </c>
      <c r="H188" s="2">
        <v>6785.67</v>
      </c>
      <c r="I188" s="2">
        <f t="shared" ref="I188" si="70">SUM(E188:H188)</f>
        <v>19914.37</v>
      </c>
      <c r="J188" s="2">
        <v>5340.08</v>
      </c>
      <c r="K188" s="71">
        <f t="shared" si="68"/>
        <v>2.7292269029677456</v>
      </c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154.94999999999999</v>
      </c>
      <c r="F189" s="3">
        <v>8773.8700000000008</v>
      </c>
      <c r="G189" s="2"/>
      <c r="H189" s="2">
        <v>13155.5</v>
      </c>
      <c r="I189" s="2">
        <f t="shared" ref="I189:I191" si="71">SUM(E189:H189)</f>
        <v>22084.32</v>
      </c>
      <c r="J189" s="2">
        <v>11228.75</v>
      </c>
      <c r="K189" s="71">
        <f t="shared" si="68"/>
        <v>0.96676566848491596</v>
      </c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>
        <v>500</v>
      </c>
      <c r="G190" s="2"/>
      <c r="H190" s="2">
        <v>3605</v>
      </c>
      <c r="I190" s="2">
        <f t="shared" si="71"/>
        <v>4761.57</v>
      </c>
      <c r="J190" s="2">
        <v>222.36</v>
      </c>
      <c r="K190" s="71">
        <f t="shared" si="68"/>
        <v>20.413788451160279</v>
      </c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221.16</v>
      </c>
      <c r="I191" s="2">
        <f t="shared" si="71"/>
        <v>1950</v>
      </c>
      <c r="J191" s="2">
        <v>1692.5</v>
      </c>
      <c r="K191" s="71">
        <f t="shared" si="68"/>
        <v>0.15214180206794681</v>
      </c>
      <c r="L191" s="2">
        <v>5048.28</v>
      </c>
      <c r="M191" s="2"/>
      <c r="N191" s="2"/>
    </row>
    <row r="192" spans="1:14" ht="15.75" thickBot="1" x14ac:dyDescent="0.3">
      <c r="A192" s="13" t="s">
        <v>527</v>
      </c>
      <c r="B192" s="46" t="s">
        <v>528</v>
      </c>
      <c r="C192" s="14"/>
      <c r="D192" s="14"/>
      <c r="E192" s="3">
        <v>5149.67</v>
      </c>
      <c r="F192" s="3">
        <v>2137.6799999999998</v>
      </c>
      <c r="G192" s="2">
        <v>873.86</v>
      </c>
      <c r="H192" s="2">
        <v>9165.69</v>
      </c>
      <c r="I192" s="2">
        <f t="shared" si="67"/>
        <v>17326.900000000001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80783.05</v>
      </c>
      <c r="F193" s="4">
        <f t="shared" ref="F193:I193" si="72">SUM(F183:F192)</f>
        <v>135007.31</v>
      </c>
      <c r="G193" s="4">
        <f t="shared" si="72"/>
        <v>25052.89</v>
      </c>
      <c r="H193" s="4">
        <f>SUM(H183:H192)</f>
        <v>166554.57</v>
      </c>
      <c r="I193" s="4">
        <f t="shared" si="72"/>
        <v>407397.82</v>
      </c>
      <c r="J193" s="4">
        <f>SUM(J183:J192)</f>
        <v>319770.23999999999</v>
      </c>
      <c r="K193" s="78">
        <f t="shared" si="68"/>
        <v>0.27403294315318405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32418.57</v>
      </c>
      <c r="F197" s="3">
        <v>36436.239999999998</v>
      </c>
      <c r="G197" s="2">
        <v>21521.22</v>
      </c>
      <c r="H197" s="2">
        <v>43803.63</v>
      </c>
      <c r="I197" s="2">
        <f>SUM(E197:H197)</f>
        <v>134179.66</v>
      </c>
      <c r="J197" s="2">
        <v>116790.51</v>
      </c>
      <c r="K197" s="71">
        <f t="shared" ref="K197:K201" si="73">SUM(I197/J197)-1</f>
        <v>0.14889180636337662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12943.63</v>
      </c>
      <c r="F198" s="3">
        <v>27160.27</v>
      </c>
      <c r="G198" s="2">
        <v>1514.6</v>
      </c>
      <c r="H198" s="2">
        <v>28958.66</v>
      </c>
      <c r="I198" s="2">
        <f t="shared" ref="I198:I200" si="74">SUM(E198:H198)</f>
        <v>70577.16</v>
      </c>
      <c r="J198" s="2">
        <v>72653.81</v>
      </c>
      <c r="K198" s="71">
        <f t="shared" si="73"/>
        <v>-2.8582809353012495E-2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47508.54</v>
      </c>
      <c r="F199" s="3">
        <v>67030.8</v>
      </c>
      <c r="G199" s="2">
        <v>14283.92</v>
      </c>
      <c r="H199" s="2">
        <v>505302.07</v>
      </c>
      <c r="I199" s="2">
        <f t="shared" si="74"/>
        <v>634125.32999999996</v>
      </c>
      <c r="J199" s="2">
        <v>593024.31000000006</v>
      </c>
      <c r="K199" s="71">
        <f t="shared" si="73"/>
        <v>6.9307479148704498E-2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19901.25</v>
      </c>
      <c r="F200" s="3">
        <v>48825.4</v>
      </c>
      <c r="G200" s="2">
        <v>22265.08</v>
      </c>
      <c r="H200" s="2">
        <v>88404.76</v>
      </c>
      <c r="I200" s="2">
        <f t="shared" si="74"/>
        <v>179396.49</v>
      </c>
      <c r="J200" s="2">
        <v>164485.22</v>
      </c>
      <c r="K200" s="71">
        <f t="shared" si="73"/>
        <v>9.0654163334553672E-2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112771.98999999999</v>
      </c>
      <c r="F201" s="4">
        <f t="shared" si="75"/>
        <v>179452.71</v>
      </c>
      <c r="G201" s="4">
        <f t="shared" si="75"/>
        <v>59584.82</v>
      </c>
      <c r="H201" s="4">
        <f t="shared" si="75"/>
        <v>666469.12</v>
      </c>
      <c r="I201" s="4">
        <f t="shared" si="75"/>
        <v>1018278.6399999999</v>
      </c>
      <c r="J201" s="4">
        <f t="shared" si="75"/>
        <v>946953.85000000009</v>
      </c>
      <c r="K201" s="78">
        <f t="shared" si="73"/>
        <v>7.532023867900195E-2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526</v>
      </c>
      <c r="C205" s="47"/>
      <c r="D205" s="47"/>
      <c r="E205" s="5">
        <v>10129.870000000001</v>
      </c>
      <c r="F205" s="3">
        <v>9239.16</v>
      </c>
      <c r="G205" s="2">
        <v>3265.13</v>
      </c>
      <c r="H205" s="2">
        <v>443.65</v>
      </c>
      <c r="I205" s="2">
        <f>SUM(E205:H205)</f>
        <v>23077.81</v>
      </c>
      <c r="J205" s="2">
        <v>40836.22</v>
      </c>
      <c r="K205" s="71">
        <f t="shared" ref="K205:K217" si="78">SUM(I205/J205)-1</f>
        <v>-0.4348690941522011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3" t="s">
        <v>199</v>
      </c>
      <c r="C206" s="94"/>
      <c r="D206" s="95"/>
      <c r="E206" s="5">
        <v>1531.33</v>
      </c>
      <c r="F206" s="3">
        <v>8516.83</v>
      </c>
      <c r="G206" s="2"/>
      <c r="H206" s="2">
        <v>2461.89</v>
      </c>
      <c r="I206" s="2">
        <f t="shared" ref="I206:I217" si="79">SUM(E206:H206)</f>
        <v>12510.05</v>
      </c>
      <c r="J206" s="2">
        <v>11120.45</v>
      </c>
      <c r="K206" s="71">
        <f t="shared" si="78"/>
        <v>0.12495897198404737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3" t="s">
        <v>431</v>
      </c>
      <c r="C207" s="94"/>
      <c r="D207" s="95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3" t="s">
        <v>201</v>
      </c>
      <c r="C208" s="94"/>
      <c r="D208" s="95"/>
      <c r="E208" s="5">
        <v>2529.6799999999998</v>
      </c>
      <c r="F208" s="3"/>
      <c r="G208" s="2"/>
      <c r="H208" s="2">
        <v>900</v>
      </c>
      <c r="I208" s="2">
        <f t="shared" si="79"/>
        <v>3429.68</v>
      </c>
      <c r="J208" s="2">
        <v>4676.2299999999996</v>
      </c>
      <c r="K208" s="71">
        <f t="shared" si="78"/>
        <v>-0.26657157582069313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3" t="s">
        <v>203</v>
      </c>
      <c r="C209" s="94"/>
      <c r="D209" s="95"/>
      <c r="E209" s="3">
        <v>893.76</v>
      </c>
      <c r="F209" s="3"/>
      <c r="G209" s="2"/>
      <c r="H209" s="2"/>
      <c r="I209" s="2">
        <f t="shared" si="79"/>
        <v>893.76</v>
      </c>
      <c r="J209" s="2">
        <v>605.9</v>
      </c>
      <c r="K209" s="71">
        <f t="shared" si="78"/>
        <v>0.47509490014853939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3" t="s">
        <v>274</v>
      </c>
      <c r="C210" s="94"/>
      <c r="D210" s="95"/>
      <c r="E210" s="3">
        <v>4804.4399999999996</v>
      </c>
      <c r="F210" s="3"/>
      <c r="G210" s="2"/>
      <c r="H210" s="2">
        <v>350</v>
      </c>
      <c r="I210" s="2">
        <f t="shared" si="79"/>
        <v>5154.4399999999996</v>
      </c>
      <c r="J210" s="2">
        <v>5058.66</v>
      </c>
      <c r="K210" s="71">
        <f t="shared" si="78"/>
        <v>1.8933867862240161E-2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3" t="s">
        <v>397</v>
      </c>
      <c r="C211" s="94"/>
      <c r="D211" s="95"/>
      <c r="E211" s="3">
        <v>563.51</v>
      </c>
      <c r="F211" s="3"/>
      <c r="G211" s="2"/>
      <c r="H211" s="2">
        <v>611.53</v>
      </c>
      <c r="I211" s="2">
        <f t="shared" ref="I211:I216" si="80">SUM(E211:H211)</f>
        <v>1175.04</v>
      </c>
      <c r="J211" s="2">
        <v>710.68</v>
      </c>
      <c r="K211" s="71">
        <f t="shared" si="78"/>
        <v>0.65340237518995892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4103.99</v>
      </c>
      <c r="F212" s="3">
        <v>448.15</v>
      </c>
      <c r="G212" s="2"/>
      <c r="H212" s="2">
        <v>7650.05</v>
      </c>
      <c r="I212" s="2">
        <f t="shared" ref="I212:I213" si="81">SUM(E212:H212)</f>
        <v>12202.189999999999</v>
      </c>
      <c r="J212" s="2">
        <v>10843.51</v>
      </c>
      <c r="K212" s="71">
        <f t="shared" si="78"/>
        <v>0.12529891151481376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>
        <v>2240</v>
      </c>
      <c r="I213" s="2">
        <f t="shared" si="81"/>
        <v>2240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3" t="s">
        <v>458</v>
      </c>
      <c r="C214" s="94"/>
      <c r="D214" s="95"/>
      <c r="E214" s="3">
        <v>737.08</v>
      </c>
      <c r="F214" s="3"/>
      <c r="G214" s="2"/>
      <c r="H214" s="2"/>
      <c r="I214" s="2">
        <f t="shared" ref="I214" si="82">SUM(E214:H214)</f>
        <v>737.08</v>
      </c>
      <c r="J214" s="2">
        <v>69.56</v>
      </c>
      <c r="K214" s="71">
        <f t="shared" si="78"/>
        <v>9.596319723979299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3" t="s">
        <v>480</v>
      </c>
      <c r="C215" s="94"/>
      <c r="D215" s="95"/>
      <c r="E215" s="3">
        <v>7209.28</v>
      </c>
      <c r="F215" s="3">
        <v>2536.19</v>
      </c>
      <c r="G215" s="2"/>
      <c r="H215" s="2">
        <v>2445.88</v>
      </c>
      <c r="I215" s="2">
        <f t="shared" ref="I215" si="83">SUM(E215:H215)</f>
        <v>12191.349999999999</v>
      </c>
      <c r="J215" s="2">
        <v>10524.67</v>
      </c>
      <c r="K215" s="71">
        <f t="shared" si="78"/>
        <v>0.15835935948585544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3" t="s">
        <v>483</v>
      </c>
      <c r="C216" s="94"/>
      <c r="D216" s="95"/>
      <c r="E216" s="3">
        <v>4157.21</v>
      </c>
      <c r="F216" s="3">
        <v>1421.04</v>
      </c>
      <c r="G216" s="2"/>
      <c r="H216" s="2"/>
      <c r="I216" s="2">
        <f t="shared" si="80"/>
        <v>5578.25</v>
      </c>
      <c r="J216" s="2">
        <v>16170.23</v>
      </c>
      <c r="K216" s="71">
        <f t="shared" si="78"/>
        <v>-0.65502964398156371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3" t="s">
        <v>481</v>
      </c>
      <c r="C217" s="94"/>
      <c r="D217" s="95"/>
      <c r="E217" s="3">
        <v>38121.760000000002</v>
      </c>
      <c r="F217" s="3">
        <v>27987.98</v>
      </c>
      <c r="G217" s="2">
        <v>13271.22</v>
      </c>
      <c r="H217" s="2">
        <v>8297.6299999999992</v>
      </c>
      <c r="I217" s="2">
        <f t="shared" si="79"/>
        <v>87678.590000000011</v>
      </c>
      <c r="J217" s="2">
        <v>47271.02</v>
      </c>
      <c r="K217" s="71">
        <f t="shared" si="78"/>
        <v>0.85480639089234844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74781.91</v>
      </c>
      <c r="F218" s="4">
        <f t="shared" ref="F218:I218" si="84">SUM(F205:F217)</f>
        <v>50149.35</v>
      </c>
      <c r="G218" s="4">
        <f t="shared" si="84"/>
        <v>16536.349999999999</v>
      </c>
      <c r="H218" s="4">
        <f>SUM(H205:H217)</f>
        <v>25400.629999999997</v>
      </c>
      <c r="I218" s="4">
        <f t="shared" si="84"/>
        <v>166868.24</v>
      </c>
      <c r="J218" s="4">
        <f>SUM(J205:J217)</f>
        <v>147887.12999999998</v>
      </c>
      <c r="K218" s="78">
        <f t="shared" ref="K218" si="85">SUM(I218/J218)-1</f>
        <v>0.12834862641529399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6" t="s">
        <v>497</v>
      </c>
      <c r="C222" s="97"/>
      <c r="D222" s="98"/>
      <c r="E222" s="3">
        <v>12780.95</v>
      </c>
      <c r="F222" s="3">
        <v>28959.26</v>
      </c>
      <c r="G222" s="2">
        <v>11261.23</v>
      </c>
      <c r="H222" s="2">
        <v>25536.43</v>
      </c>
      <c r="I222" s="2">
        <f t="shared" ref="I222:I234" si="86">SUM(E222:H222)</f>
        <v>78537.87</v>
      </c>
      <c r="J222" s="2">
        <v>46622.559999999998</v>
      </c>
      <c r="K222" s="71">
        <f t="shared" ref="K222:K235" si="87">SUM(I222/J222)-1</f>
        <v>0.68454649422940306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3" t="s">
        <v>331</v>
      </c>
      <c r="C223" s="94"/>
      <c r="D223" s="95"/>
      <c r="E223" s="3">
        <v>4721.66</v>
      </c>
      <c r="F223" s="3">
        <v>2845.77</v>
      </c>
      <c r="G223" s="2"/>
      <c r="H223" s="2">
        <v>5360</v>
      </c>
      <c r="I223" s="2">
        <f t="shared" si="86"/>
        <v>12927.43</v>
      </c>
      <c r="J223" s="2">
        <v>6221.98</v>
      </c>
      <c r="K223" s="71">
        <f t="shared" si="87"/>
        <v>1.0777035606028953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3" t="s">
        <v>412</v>
      </c>
      <c r="C224" s="94"/>
      <c r="D224" s="95"/>
      <c r="E224" s="3">
        <v>77</v>
      </c>
      <c r="F224" s="3">
        <v>9400.74</v>
      </c>
      <c r="G224" s="2">
        <v>500</v>
      </c>
      <c r="H224" s="2">
        <v>330303.02</v>
      </c>
      <c r="I224" s="2">
        <f t="shared" si="86"/>
        <v>340280.76</v>
      </c>
      <c r="J224" s="2">
        <v>311394.87</v>
      </c>
      <c r="K224" s="71">
        <f t="shared" si="87"/>
        <v>9.2762896190293764E-2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3" t="s">
        <v>351</v>
      </c>
      <c r="C225" s="94"/>
      <c r="D225" s="95"/>
      <c r="E225" s="3">
        <v>4060.93</v>
      </c>
      <c r="F225" s="3">
        <v>2623.33</v>
      </c>
      <c r="G225" s="2"/>
      <c r="H225" s="2">
        <v>123153.4</v>
      </c>
      <c r="I225" s="2">
        <f t="shared" si="86"/>
        <v>129837.65999999999</v>
      </c>
      <c r="J225" s="2">
        <v>109737.17</v>
      </c>
      <c r="K225" s="71">
        <f t="shared" si="87"/>
        <v>0.18316938554183593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3" t="s">
        <v>293</v>
      </c>
      <c r="C226" s="94"/>
      <c r="D226" s="95"/>
      <c r="E226" s="3">
        <v>6289.54</v>
      </c>
      <c r="F226" s="3">
        <v>17298.97</v>
      </c>
      <c r="G226" s="2"/>
      <c r="H226" s="2">
        <v>62768.04</v>
      </c>
      <c r="I226" s="2">
        <f t="shared" si="86"/>
        <v>86356.55</v>
      </c>
      <c r="J226" s="2">
        <v>109459.62</v>
      </c>
      <c r="K226" s="71">
        <f t="shared" si="87"/>
        <v>-0.21106477438894811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3" t="s">
        <v>294</v>
      </c>
      <c r="C227" s="94"/>
      <c r="D227" s="95"/>
      <c r="E227" s="3">
        <v>1896.24</v>
      </c>
      <c r="F227" s="3">
        <v>3642.2</v>
      </c>
      <c r="G227" s="2"/>
      <c r="H227" s="2">
        <v>2409</v>
      </c>
      <c r="I227" s="2">
        <f t="shared" si="86"/>
        <v>7947.44</v>
      </c>
      <c r="J227" s="2">
        <v>10237.64</v>
      </c>
      <c r="K227" s="71">
        <f t="shared" si="87"/>
        <v>-0.22370390050832023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3" t="s">
        <v>207</v>
      </c>
      <c r="C228" s="94"/>
      <c r="D228" s="95"/>
      <c r="E228" s="3">
        <v>855.9</v>
      </c>
      <c r="F228" s="3">
        <v>3290.66</v>
      </c>
      <c r="G228" s="2"/>
      <c r="H228" s="2">
        <v>4836.16</v>
      </c>
      <c r="I228" s="2">
        <f t="shared" si="86"/>
        <v>8982.7199999999993</v>
      </c>
      <c r="J228" s="2">
        <v>18531.57</v>
      </c>
      <c r="K228" s="71">
        <f t="shared" si="87"/>
        <v>-0.51527474466545464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3" t="s">
        <v>209</v>
      </c>
      <c r="C229" s="94"/>
      <c r="D229" s="95"/>
      <c r="E229" s="3">
        <v>2409.84</v>
      </c>
      <c r="F229" s="3"/>
      <c r="G229" s="2"/>
      <c r="H229" s="2">
        <v>6182.46</v>
      </c>
      <c r="I229" s="2">
        <f t="shared" si="86"/>
        <v>8592.2999999999993</v>
      </c>
      <c r="J229" s="2">
        <v>3413.64</v>
      </c>
      <c r="K229" s="71">
        <f t="shared" si="87"/>
        <v>1.5170492494814916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3" t="s">
        <v>211</v>
      </c>
      <c r="C230" s="94"/>
      <c r="D230" s="95"/>
      <c r="E230" s="3">
        <v>6391.35</v>
      </c>
      <c r="F230" s="3">
        <v>16327.96</v>
      </c>
      <c r="G230" s="2"/>
      <c r="H230" s="2">
        <v>9480.18</v>
      </c>
      <c r="I230" s="2">
        <f t="shared" si="86"/>
        <v>32199.489999999998</v>
      </c>
      <c r="J230" s="2">
        <v>33653.919999999998</v>
      </c>
      <c r="K230" s="71">
        <f t="shared" si="87"/>
        <v>-4.3217253740426065E-2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3" t="s">
        <v>213</v>
      </c>
      <c r="C231" s="94"/>
      <c r="D231" s="95"/>
      <c r="E231" s="3">
        <v>7192.95</v>
      </c>
      <c r="F231" s="3">
        <v>6192.3</v>
      </c>
      <c r="G231" s="2"/>
      <c r="H231" s="2">
        <v>16187.79</v>
      </c>
      <c r="I231" s="2">
        <f t="shared" si="86"/>
        <v>29573.040000000001</v>
      </c>
      <c r="J231" s="2">
        <v>13828.21</v>
      </c>
      <c r="K231" s="71">
        <f t="shared" si="87"/>
        <v>1.1386021762758882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3" t="s">
        <v>296</v>
      </c>
      <c r="C232" s="94"/>
      <c r="D232" s="95"/>
      <c r="E232" s="3">
        <v>9535.85</v>
      </c>
      <c r="F232" s="3">
        <v>71028</v>
      </c>
      <c r="G232" s="2"/>
      <c r="H232" s="2">
        <v>19431.23</v>
      </c>
      <c r="I232" s="2">
        <f t="shared" si="86"/>
        <v>99995.08</v>
      </c>
      <c r="J232" s="2">
        <v>90261.52</v>
      </c>
      <c r="K232" s="71">
        <f t="shared" si="87"/>
        <v>0.10783731539198538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3" t="s">
        <v>377</v>
      </c>
      <c r="C233" s="94"/>
      <c r="D233" s="95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3" t="s">
        <v>298</v>
      </c>
      <c r="C234" s="94"/>
      <c r="D234" s="95"/>
      <c r="E234" s="3">
        <v>10474.48</v>
      </c>
      <c r="F234" s="3">
        <v>12406.91</v>
      </c>
      <c r="G234" s="2"/>
      <c r="H234" s="2">
        <v>52293.440000000002</v>
      </c>
      <c r="I234" s="2">
        <f t="shared" si="86"/>
        <v>75174.83</v>
      </c>
      <c r="J234" s="2">
        <v>62558.27</v>
      </c>
      <c r="K234" s="71">
        <f t="shared" si="87"/>
        <v>0.20167693256223362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66686.69</v>
      </c>
      <c r="F235" s="4">
        <f t="shared" si="88"/>
        <v>174016.1</v>
      </c>
      <c r="G235" s="4">
        <f t="shared" si="88"/>
        <v>11761.23</v>
      </c>
      <c r="H235" s="4">
        <f t="shared" si="88"/>
        <v>666910.13000000012</v>
      </c>
      <c r="I235" s="4">
        <f t="shared" si="88"/>
        <v>919374.14999999991</v>
      </c>
      <c r="J235" s="4">
        <f t="shared" si="88"/>
        <v>822102.92999999993</v>
      </c>
      <c r="K235" s="78">
        <f t="shared" si="87"/>
        <v>0.11832000160855771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21069.53</v>
      </c>
      <c r="F239" s="3">
        <v>5561.15</v>
      </c>
      <c r="G239" s="2">
        <v>6310.28</v>
      </c>
      <c r="H239" s="2">
        <v>5534</v>
      </c>
      <c r="I239" s="2">
        <f t="shared" ref="I239:I243" si="91">SUM(E239:H239)</f>
        <v>38474.959999999999</v>
      </c>
      <c r="J239" s="2">
        <v>37761.26</v>
      </c>
      <c r="K239" s="71">
        <f t="shared" ref="K239:K244" si="92">SUM(I239/J239)-1</f>
        <v>1.8900322711689066E-2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8997.7099999999991</v>
      </c>
      <c r="F240" s="3">
        <v>4368.59</v>
      </c>
      <c r="G240" s="2">
        <v>3356.67</v>
      </c>
      <c r="H240" s="2"/>
      <c r="I240" s="2">
        <f t="shared" si="91"/>
        <v>16722.97</v>
      </c>
      <c r="J240" s="2">
        <v>10528.74</v>
      </c>
      <c r="K240" s="71">
        <f t="shared" si="92"/>
        <v>0.58831636074212112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/>
      <c r="F241" s="3"/>
      <c r="G241" s="2"/>
      <c r="H241" s="2">
        <v>2009.7</v>
      </c>
      <c r="I241" s="2">
        <f t="shared" si="91"/>
        <v>2009.7</v>
      </c>
      <c r="J241" s="2">
        <v>5700.68</v>
      </c>
      <c r="K241" s="71">
        <f t="shared" si="92"/>
        <v>-0.64746310966411025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>
        <v>580.05999999999995</v>
      </c>
      <c r="F242" s="3"/>
      <c r="G242" s="2"/>
      <c r="H242" s="2"/>
      <c r="I242" s="2">
        <f t="shared" ref="I242" si="93">SUM(E242:H242)</f>
        <v>580.05999999999995</v>
      </c>
      <c r="J242" s="2">
        <v>3041.31</v>
      </c>
      <c r="K242" s="71">
        <f t="shared" si="92"/>
        <v>-0.80927297776287199</v>
      </c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11307.48</v>
      </c>
      <c r="F243" s="3">
        <v>1896.81</v>
      </c>
      <c r="G243" s="2">
        <v>3414.14</v>
      </c>
      <c r="H243" s="2">
        <v>2495</v>
      </c>
      <c r="I243" s="2">
        <f t="shared" si="91"/>
        <v>19113.43</v>
      </c>
      <c r="J243" s="2">
        <v>13498.38</v>
      </c>
      <c r="K243" s="71">
        <f t="shared" si="92"/>
        <v>0.41597954717529073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41954.78</v>
      </c>
      <c r="F244" s="4">
        <f t="shared" ref="F244:I244" si="94">SUM(F239:F243)</f>
        <v>11826.55</v>
      </c>
      <c r="G244" s="4">
        <f t="shared" si="94"/>
        <v>13081.09</v>
      </c>
      <c r="H244" s="4">
        <f>SUM(H239:H243)</f>
        <v>10038.700000000001</v>
      </c>
      <c r="I244" s="4">
        <f t="shared" si="94"/>
        <v>76901.119999999995</v>
      </c>
      <c r="J244" s="4">
        <f>SUM(J239:J243)</f>
        <v>70530.37</v>
      </c>
      <c r="K244" s="78">
        <f t="shared" si="92"/>
        <v>9.0326337434498027E-2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13477.89</v>
      </c>
      <c r="F248" s="3">
        <v>9227.93</v>
      </c>
      <c r="G248" s="2">
        <v>10756.5</v>
      </c>
      <c r="H248" s="2">
        <v>11153.34</v>
      </c>
      <c r="I248" s="2">
        <f>SUM(E248:H248)</f>
        <v>44615.66</v>
      </c>
      <c r="J248" s="2">
        <v>21679.95</v>
      </c>
      <c r="K248" s="71">
        <f>SUM(I248/J248)-1</f>
        <v>1.0579226428105231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13477.89</v>
      </c>
      <c r="F249" s="4">
        <f>SUM(F248:F248)</f>
        <v>9227.93</v>
      </c>
      <c r="G249" s="4">
        <f>SUM(G248:G248)</f>
        <v>10756.5</v>
      </c>
      <c r="H249" s="4">
        <f>SUM(H248)</f>
        <v>11153.34</v>
      </c>
      <c r="I249" s="4">
        <f>SUM(I248:I248)</f>
        <v>44615.66</v>
      </c>
      <c r="J249" s="4">
        <f>SUM(J248)</f>
        <v>21679.95</v>
      </c>
      <c r="K249" s="78">
        <f t="shared" ref="K249" si="95">SUM(I249/J249)-1</f>
        <v>1.0579226428105231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7545.43</v>
      </c>
      <c r="F253" s="3">
        <v>7551.2</v>
      </c>
      <c r="G253" s="2">
        <v>0</v>
      </c>
      <c r="H253" s="2">
        <v>4947</v>
      </c>
      <c r="I253" s="2">
        <f>SUM(E253:H253)</f>
        <v>20043.63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7545.43</v>
      </c>
      <c r="F254" s="4">
        <f>SUM(F253:F253)</f>
        <v>7551.2</v>
      </c>
      <c r="G254" s="4">
        <f>SUM(G253:G253)</f>
        <v>0</v>
      </c>
      <c r="H254" s="4">
        <f>SUM(H253)</f>
        <v>4947</v>
      </c>
      <c r="I254" s="4">
        <f>SUM(I253:I253)</f>
        <v>20043.63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12006.49</v>
      </c>
      <c r="F258" s="3">
        <v>5159.09</v>
      </c>
      <c r="G258" s="2"/>
      <c r="H258" s="2">
        <v>13849.88</v>
      </c>
      <c r="I258" s="2">
        <f>SUM(E258:H258)</f>
        <v>31015.46</v>
      </c>
      <c r="J258" s="2">
        <v>20466.39</v>
      </c>
      <c r="K258" s="71">
        <f>SUM(I258/J258)-1</f>
        <v>0.51543384055517372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12006.49</v>
      </c>
      <c r="F259" s="4">
        <f>SUM(F258:F258)</f>
        <v>5159.09</v>
      </c>
      <c r="G259" s="4">
        <f>SUM(G258:G258)</f>
        <v>0</v>
      </c>
      <c r="H259" s="4">
        <f>SUM(H258)</f>
        <v>13849.88</v>
      </c>
      <c r="I259" s="4">
        <f>SUM(I258:I258)</f>
        <v>31015.46</v>
      </c>
      <c r="J259" s="4">
        <f>SUM(J258)</f>
        <v>20466.39</v>
      </c>
      <c r="K259" s="78">
        <f t="shared" ref="K259" si="96">SUM(I259/J259)-1</f>
        <v>0.51543384055517372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6662.96</v>
      </c>
      <c r="G263" s="2"/>
      <c r="H263" s="2">
        <v>150</v>
      </c>
      <c r="I263" s="2">
        <f>SUM(E263:H263)</f>
        <v>6812.96</v>
      </c>
      <c r="J263" s="2">
        <v>7004.5</v>
      </c>
      <c r="K263" s="71">
        <f>SUM(I263/J263)-1</f>
        <v>-2.7345278035548537E-2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6662.96</v>
      </c>
      <c r="G264" s="4">
        <f>SUM(G263:G263)</f>
        <v>0</v>
      </c>
      <c r="H264" s="4">
        <f>SUM(H263)</f>
        <v>150</v>
      </c>
      <c r="I264" s="4">
        <f>SUM(I263:I263)</f>
        <v>6812.96</v>
      </c>
      <c r="J264" s="4">
        <f>SUM(J263)</f>
        <v>7004.5</v>
      </c>
      <c r="K264" s="78">
        <f t="shared" ref="K264" si="97">SUM(I264/J264)-1</f>
        <v>-2.7345278035548537E-2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1064</v>
      </c>
      <c r="F268" s="3">
        <v>878.01</v>
      </c>
      <c r="G268" s="2"/>
      <c r="H268" s="2">
        <v>1843</v>
      </c>
      <c r="I268" s="2">
        <f>SUM(E268:H268)</f>
        <v>3785.01</v>
      </c>
      <c r="J268" s="2">
        <v>2431.7399999999998</v>
      </c>
      <c r="K268" s="71">
        <f>SUM(I268/J268)-1</f>
        <v>0.55650275111648462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1064</v>
      </c>
      <c r="F269" s="4">
        <f>SUM(F268:F268)</f>
        <v>878.01</v>
      </c>
      <c r="G269" s="4">
        <f>SUM(G268:G268)</f>
        <v>0</v>
      </c>
      <c r="H269" s="4">
        <f>SUM(H268)</f>
        <v>1843</v>
      </c>
      <c r="I269" s="4">
        <f>SUM(I268:I268)</f>
        <v>3785.01</v>
      </c>
      <c r="J269" s="4">
        <f>SUM(J268)</f>
        <v>2431.7399999999998</v>
      </c>
      <c r="K269" s="78">
        <f t="shared" ref="K269" si="98">SUM(I269/J269)-1</f>
        <v>0.55650275111648462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12264.2</v>
      </c>
      <c r="F273" s="3">
        <v>6075.9</v>
      </c>
      <c r="G273" s="2"/>
      <c r="H273" s="2">
        <v>20714.16</v>
      </c>
      <c r="I273" s="2">
        <f>SUM(E273:H273)</f>
        <v>39054.259999999995</v>
      </c>
      <c r="J273" s="2">
        <v>33244.730000000003</v>
      </c>
      <c r="K273" s="71">
        <f t="shared" ref="K273:K274" si="99">SUM(I273/J273)-1</f>
        <v>0.17475040404900244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>
        <v>269.04000000000002</v>
      </c>
      <c r="K274" s="71">
        <f t="shared" si="99"/>
        <v>-1</v>
      </c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529</v>
      </c>
      <c r="B275" s="46" t="s">
        <v>530</v>
      </c>
      <c r="C275" s="47"/>
      <c r="D275" s="47"/>
      <c r="E275" s="3"/>
      <c r="F275" s="3"/>
      <c r="G275" s="2"/>
      <c r="H275" s="2">
        <v>-500</v>
      </c>
      <c r="I275" s="2">
        <f>SUM(E275:H275)</f>
        <v>-500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12264.2</v>
      </c>
      <c r="F276" s="4">
        <f t="shared" ref="F276:H276" si="100">SUM(F273:F275)</f>
        <v>6075.9</v>
      </c>
      <c r="G276" s="4">
        <f t="shared" si="100"/>
        <v>0</v>
      </c>
      <c r="H276" s="4">
        <f t="shared" si="100"/>
        <v>20214.16</v>
      </c>
      <c r="I276" s="4">
        <f>SUM(I273:I275)</f>
        <v>38554.259999999995</v>
      </c>
      <c r="J276" s="4">
        <f>SUM(J273:J275)</f>
        <v>33513.770000000004</v>
      </c>
      <c r="K276" s="78">
        <f t="shared" ref="K276" si="101">SUM(I276/J276)-1</f>
        <v>0.15040056669243684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10520.69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10827.97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14378.59</v>
      </c>
      <c r="F282" s="3">
        <v>17251.57</v>
      </c>
      <c r="G282" s="2"/>
      <c r="H282" s="2">
        <v>22456.55</v>
      </c>
      <c r="I282" s="2">
        <f t="shared" si="102"/>
        <v>54086.71</v>
      </c>
      <c r="J282" s="2">
        <v>40783.75</v>
      </c>
      <c r="K282" s="71">
        <f t="shared" si="103"/>
        <v>0.32618285469090025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16109.24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14378.59</v>
      </c>
      <c r="F287" s="4">
        <f t="shared" ref="F287:I287" si="104">SUM(F280:F286)</f>
        <v>17251.57</v>
      </c>
      <c r="G287" s="4">
        <f t="shared" si="104"/>
        <v>0</v>
      </c>
      <c r="H287" s="4">
        <f>SUM(H280:H286)</f>
        <v>22456.55</v>
      </c>
      <c r="I287" s="4">
        <f t="shared" si="104"/>
        <v>54086.71</v>
      </c>
      <c r="J287" s="4">
        <f>SUM(J280:J286)</f>
        <v>78241.650000000009</v>
      </c>
      <c r="K287" s="78">
        <f t="shared" si="103"/>
        <v>-0.30872227260033502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8960.7000000000007</v>
      </c>
      <c r="F291" s="3">
        <v>53372.68</v>
      </c>
      <c r="G291" s="2"/>
      <c r="H291" s="2">
        <v>26714</v>
      </c>
      <c r="I291" s="2">
        <f t="shared" ref="I291:I297" si="105">SUM(E291:H291)</f>
        <v>89047.38</v>
      </c>
      <c r="J291" s="2">
        <v>78104.649999999994</v>
      </c>
      <c r="K291" s="71">
        <f t="shared" ref="K291:K298" si="106">SUM(I291/J291)-1</f>
        <v>0.14010343814356774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>
        <v>281.04000000000002</v>
      </c>
      <c r="F292" s="3">
        <v>6874.9</v>
      </c>
      <c r="G292" s="2"/>
      <c r="H292" s="2">
        <v>6195</v>
      </c>
      <c r="I292" s="2">
        <f t="shared" si="105"/>
        <v>13350.939999999999</v>
      </c>
      <c r="J292" s="2">
        <v>4233.29</v>
      </c>
      <c r="K292" s="71">
        <f t="shared" si="106"/>
        <v>2.1537976372986494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28348.26</v>
      </c>
      <c r="F293" s="3">
        <v>68187.679999999993</v>
      </c>
      <c r="G293" s="2"/>
      <c r="H293" s="2">
        <v>89568.62</v>
      </c>
      <c r="I293" s="2">
        <f t="shared" si="105"/>
        <v>186104.56</v>
      </c>
      <c r="J293" s="2">
        <v>194647.24</v>
      </c>
      <c r="K293" s="71">
        <f t="shared" si="106"/>
        <v>-4.3888009919894055E-2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>
        <v>6727.87</v>
      </c>
      <c r="F294" s="3">
        <v>22823.8</v>
      </c>
      <c r="G294" s="2"/>
      <c r="H294" s="2">
        <v>18719.400000000001</v>
      </c>
      <c r="I294" s="2">
        <f t="shared" si="105"/>
        <v>48271.07</v>
      </c>
      <c r="J294" s="2">
        <v>50762.5</v>
      </c>
      <c r="K294" s="71">
        <f t="shared" si="106"/>
        <v>-4.9080128047279015E-2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10214.51</v>
      </c>
      <c r="F295" s="3">
        <v>6086.17</v>
      </c>
      <c r="G295" s="2"/>
      <c r="H295" s="2">
        <v>71010.490000000005</v>
      </c>
      <c r="I295" s="2">
        <f t="shared" si="105"/>
        <v>87311.170000000013</v>
      </c>
      <c r="J295" s="2">
        <v>82827.47</v>
      </c>
      <c r="K295" s="71">
        <f t="shared" si="106"/>
        <v>5.4133006839397702E-2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536.32000000000005</v>
      </c>
      <c r="F296" s="3">
        <v>154.22</v>
      </c>
      <c r="G296" s="2"/>
      <c r="H296" s="2">
        <v>2968</v>
      </c>
      <c r="I296" s="2">
        <f t="shared" si="105"/>
        <v>3658.54</v>
      </c>
      <c r="J296" s="2">
        <v>3424.62</v>
      </c>
      <c r="K296" s="71">
        <f t="shared" si="106"/>
        <v>6.8305388627059482E-2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2732.28</v>
      </c>
      <c r="F297" s="3">
        <v>19521.7</v>
      </c>
      <c r="G297" s="2"/>
      <c r="H297" s="2">
        <v>11213.7</v>
      </c>
      <c r="I297" s="2">
        <f t="shared" si="105"/>
        <v>33467.68</v>
      </c>
      <c r="J297" s="2">
        <v>18441.259999999998</v>
      </c>
      <c r="K297" s="71">
        <f t="shared" si="106"/>
        <v>0.8148261019041001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57800.98</v>
      </c>
      <c r="F298" s="4">
        <f t="shared" ref="F298:I298" si="107">SUM(F291:F297)</f>
        <v>177021.15000000002</v>
      </c>
      <c r="G298" s="4">
        <f t="shared" si="107"/>
        <v>0</v>
      </c>
      <c r="H298" s="4">
        <f>SUM(H291:H297)</f>
        <v>226389.21000000002</v>
      </c>
      <c r="I298" s="4">
        <f t="shared" si="107"/>
        <v>461211.33999999997</v>
      </c>
      <c r="J298" s="4">
        <f>SUM(J291:J297)</f>
        <v>432441.03</v>
      </c>
      <c r="K298" s="78">
        <f t="shared" si="106"/>
        <v>6.6530019133475671E-2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2234.88</v>
      </c>
      <c r="F302" s="3">
        <v>4293.8</v>
      </c>
      <c r="G302" s="2"/>
      <c r="H302" s="2">
        <v>4195</v>
      </c>
      <c r="I302" s="2">
        <f>SUM(E302:H302)</f>
        <v>10723.68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2234.88</v>
      </c>
      <c r="F303" s="4">
        <f t="shared" ref="F303:G303" si="108">SUM(F302)</f>
        <v>4293.8</v>
      </c>
      <c r="G303" s="4">
        <f t="shared" si="108"/>
        <v>0</v>
      </c>
      <c r="H303" s="4">
        <f>SUM(H302)</f>
        <v>4195</v>
      </c>
      <c r="I303" s="4">
        <f t="shared" ref="I303" si="109">SUM(I302)</f>
        <v>10723.68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6413.16</v>
      </c>
      <c r="G307" s="2"/>
      <c r="H307" s="2">
        <v>3025</v>
      </c>
      <c r="I307" s="2">
        <f>SUM(E307:H307)</f>
        <v>9438.16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6413.16</v>
      </c>
      <c r="G308" s="4">
        <f t="shared" si="110"/>
        <v>0</v>
      </c>
      <c r="H308" s="4">
        <f>SUM(H307)</f>
        <v>3025</v>
      </c>
      <c r="I308" s="4">
        <f t="shared" ref="I308" si="111">SUM(I307)</f>
        <v>9438.16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>
        <v>2168.85</v>
      </c>
      <c r="G312" s="2"/>
      <c r="H312" s="2">
        <v>798.44</v>
      </c>
      <c r="I312" s="2">
        <f t="shared" ref="I312:I319" si="112">SUM(E312:H312)</f>
        <v>3387.15</v>
      </c>
      <c r="J312" s="2">
        <v>4594.82</v>
      </c>
      <c r="K312" s="71">
        <f t="shared" ref="K312:K320" si="113">SUM(I312/J312)-1</f>
        <v>-0.2628329292551177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1673.55</v>
      </c>
      <c r="F313" s="3">
        <v>2354.2399999999998</v>
      </c>
      <c r="G313" s="2"/>
      <c r="H313" s="2">
        <v>5304.39</v>
      </c>
      <c r="I313" s="2">
        <f t="shared" si="112"/>
        <v>9332.18</v>
      </c>
      <c r="J313" s="2">
        <v>8934.15</v>
      </c>
      <c r="K313" s="71">
        <f t="shared" si="113"/>
        <v>4.4551524207675053E-2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8026.1</v>
      </c>
      <c r="F314" s="3">
        <v>4988.55</v>
      </c>
      <c r="G314" s="2"/>
      <c r="H314" s="2">
        <v>13068.45</v>
      </c>
      <c r="I314" s="2">
        <f t="shared" si="112"/>
        <v>26083.100000000002</v>
      </c>
      <c r="J314" s="2">
        <v>13005.6</v>
      </c>
      <c r="K314" s="71">
        <f t="shared" si="113"/>
        <v>1.0055283877714216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6336.75</v>
      </c>
      <c r="F315" s="3">
        <v>441.98</v>
      </c>
      <c r="G315" s="2"/>
      <c r="H315" s="2">
        <v>3753</v>
      </c>
      <c r="I315" s="2">
        <f t="shared" si="112"/>
        <v>10531.73</v>
      </c>
      <c r="J315" s="2">
        <v>5272.97</v>
      </c>
      <c r="K315" s="71">
        <f t="shared" si="113"/>
        <v>0.99730512405721994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4012.1</v>
      </c>
      <c r="F316" s="3">
        <v>2022.91</v>
      </c>
      <c r="G316" s="2"/>
      <c r="H316" s="2">
        <v>9456.34</v>
      </c>
      <c r="I316" s="2">
        <f t="shared" si="112"/>
        <v>15491.35</v>
      </c>
      <c r="J316" s="2">
        <v>18477</v>
      </c>
      <c r="K316" s="71">
        <f t="shared" si="113"/>
        <v>-0.16158737890350161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>
        <v>1847.64</v>
      </c>
      <c r="F317" s="5"/>
      <c r="G317" s="2"/>
      <c r="H317" s="2">
        <v>1860</v>
      </c>
      <c r="I317" s="2">
        <f t="shared" si="112"/>
        <v>3707.6400000000003</v>
      </c>
      <c r="J317" s="2">
        <v>890.62</v>
      </c>
      <c r="K317" s="71">
        <f t="shared" si="113"/>
        <v>3.1629875816846695</v>
      </c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9791.1</v>
      </c>
      <c r="F318" s="5">
        <v>2151.52</v>
      </c>
      <c r="G318" s="2"/>
      <c r="H318" s="2">
        <v>6152.62</v>
      </c>
      <c r="I318" s="2">
        <f t="shared" si="112"/>
        <v>18095.240000000002</v>
      </c>
      <c r="J318" s="2">
        <v>12200.87</v>
      </c>
      <c r="K318" s="71">
        <f t="shared" si="113"/>
        <v>0.48311063063535631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8705.75</v>
      </c>
      <c r="F319" s="3">
        <v>8788.51</v>
      </c>
      <c r="G319" s="2"/>
      <c r="H319" s="2">
        <v>12901.4</v>
      </c>
      <c r="I319" s="2">
        <f t="shared" si="112"/>
        <v>30395.660000000003</v>
      </c>
      <c r="J319" s="2">
        <v>22195.81</v>
      </c>
      <c r="K319" s="71">
        <f t="shared" si="113"/>
        <v>0.36943233880628834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40812.85</v>
      </c>
      <c r="F320" s="4">
        <f t="shared" si="114"/>
        <v>22916.559999999998</v>
      </c>
      <c r="G320" s="4">
        <f t="shared" si="114"/>
        <v>0</v>
      </c>
      <c r="H320" s="4">
        <f t="shared" si="114"/>
        <v>53294.64</v>
      </c>
      <c r="I320" s="4">
        <f t="shared" si="114"/>
        <v>117024.05000000002</v>
      </c>
      <c r="J320" s="77">
        <f t="shared" si="114"/>
        <v>85571.840000000011</v>
      </c>
      <c r="K320" s="78">
        <f t="shared" si="113"/>
        <v>0.36755327453517417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12680.45</v>
      </c>
      <c r="F324" s="3">
        <v>69848.990000000005</v>
      </c>
      <c r="G324" s="2">
        <v>83452.649999999994</v>
      </c>
      <c r="H324" s="2">
        <v>34208.269999999997</v>
      </c>
      <c r="I324" s="2">
        <f>SUM(E324:H324)</f>
        <v>200190.36</v>
      </c>
      <c r="J324" s="2">
        <v>131530.28</v>
      </c>
      <c r="K324" s="71">
        <f>SUM(I324/J324)-1</f>
        <v>0.52200968476612375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8042.73</v>
      </c>
      <c r="F325" s="69">
        <v>33761.699999999997</v>
      </c>
      <c r="G325" s="81"/>
      <c r="H325" s="81">
        <v>23822.6</v>
      </c>
      <c r="I325" s="81">
        <f>SUM(E325:H325)</f>
        <v>65627.03</v>
      </c>
      <c r="J325" s="81">
        <v>27238.73</v>
      </c>
      <c r="K325" s="71">
        <f>SUM(I325/J325)-1</f>
        <v>1.4093278210841693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20723.18</v>
      </c>
      <c r="F326" s="4">
        <f t="shared" ref="F326:I326" si="117">SUM(F324:F325)</f>
        <v>103610.69</v>
      </c>
      <c r="G326" s="4">
        <f t="shared" si="117"/>
        <v>83452.649999999994</v>
      </c>
      <c r="H326" s="4">
        <f t="shared" si="117"/>
        <v>58030.869999999995</v>
      </c>
      <c r="I326" s="4">
        <f t="shared" si="117"/>
        <v>265817.39</v>
      </c>
      <c r="J326" s="4">
        <f>SUM(J324:J325)</f>
        <v>158769.01</v>
      </c>
      <c r="K326" s="78">
        <f t="shared" ref="K326" si="118">SUM(I326/J326)-1</f>
        <v>0.67423976505238636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8008.74</v>
      </c>
      <c r="F330" s="3">
        <v>26852.45</v>
      </c>
      <c r="G330" s="2"/>
      <c r="H330" s="2">
        <v>10139</v>
      </c>
      <c r="I330" s="2">
        <f>SUM(E330:H330)</f>
        <v>45000.19</v>
      </c>
      <c r="J330" s="2">
        <v>34841.14</v>
      </c>
      <c r="K330" s="71">
        <f>SUM(I330/J330)-1</f>
        <v>0.29158202056534321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8008.74</v>
      </c>
      <c r="F331" s="4">
        <f t="shared" ref="F331:I331" si="119">SUM(F330)</f>
        <v>26852.45</v>
      </c>
      <c r="G331" s="4">
        <f t="shared" si="119"/>
        <v>0</v>
      </c>
      <c r="H331" s="4">
        <f>SUM(H330)</f>
        <v>10139</v>
      </c>
      <c r="I331" s="4">
        <f t="shared" si="119"/>
        <v>45000.19</v>
      </c>
      <c r="J331" s="4">
        <f>SUM(J330)</f>
        <v>34841.14</v>
      </c>
      <c r="K331" s="78">
        <f>SUM(I331/J331)-1</f>
        <v>0.29158202056534321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37207.440000000002</v>
      </c>
      <c r="F335" s="3">
        <v>27251.55</v>
      </c>
      <c r="G335" s="2"/>
      <c r="H335" s="2">
        <v>25273.93</v>
      </c>
      <c r="I335" s="2">
        <f t="shared" ref="I335:I336" si="120">SUM(E335:H335)</f>
        <v>89732.920000000013</v>
      </c>
      <c r="J335" s="2">
        <v>98198.94</v>
      </c>
      <c r="K335" s="71">
        <f t="shared" ref="K335:K337" si="121">SUM(I335/J335)-1</f>
        <v>-8.6212946901463416E-2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1294.51</v>
      </c>
      <c r="F336" s="3">
        <v>624.22</v>
      </c>
      <c r="G336" s="2"/>
      <c r="H336" s="2">
        <v>597</v>
      </c>
      <c r="I336" s="2">
        <f t="shared" si="120"/>
        <v>2515.73</v>
      </c>
      <c r="J336" s="2">
        <v>6685.93</v>
      </c>
      <c r="K336" s="71">
        <f t="shared" si="121"/>
        <v>-0.6237277386990292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38501.950000000004</v>
      </c>
      <c r="F337" s="4">
        <f t="shared" ref="F337:I337" si="122">SUM(F335:F336)</f>
        <v>27875.77</v>
      </c>
      <c r="G337" s="4">
        <f t="shared" si="122"/>
        <v>0</v>
      </c>
      <c r="H337" s="4">
        <f>SUM(H335:H336)</f>
        <v>25870.93</v>
      </c>
      <c r="I337" s="4">
        <f t="shared" si="122"/>
        <v>92248.650000000009</v>
      </c>
      <c r="J337" s="4">
        <f>SUM(J335:J336)</f>
        <v>104884.87</v>
      </c>
      <c r="K337" s="78">
        <f t="shared" si="121"/>
        <v>-0.12047705260062758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>
        <v>6453.53</v>
      </c>
      <c r="F341" s="3">
        <v>9301.56</v>
      </c>
      <c r="G341" s="2"/>
      <c r="H341" s="2">
        <v>5920.62</v>
      </c>
      <c r="I341" s="2">
        <f t="shared" ref="I341:I343" si="123">SUM(E341:H341)</f>
        <v>21675.71</v>
      </c>
      <c r="J341" s="2">
        <v>12761.93</v>
      </c>
      <c r="K341" s="71">
        <f t="shared" ref="K341:K344" si="124">SUM(I341/J341)-1</f>
        <v>0.69846645452529499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900</v>
      </c>
      <c r="I342" s="2">
        <f t="shared" si="123"/>
        <v>3488.12</v>
      </c>
      <c r="J342" s="2">
        <v>6893.77</v>
      </c>
      <c r="K342" s="71">
        <f t="shared" si="124"/>
        <v>-0.49401851236696326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2392.48</v>
      </c>
      <c r="F343" s="3">
        <v>15993.52</v>
      </c>
      <c r="G343" s="2"/>
      <c r="H343" s="2">
        <v>16507.5</v>
      </c>
      <c r="I343" s="2">
        <f t="shared" si="123"/>
        <v>34893.5</v>
      </c>
      <c r="J343" s="2">
        <v>19372.37</v>
      </c>
      <c r="K343" s="71">
        <f t="shared" si="124"/>
        <v>0.80119933699387325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8846.01</v>
      </c>
      <c r="F344" s="4">
        <f t="shared" ref="F344:I344" si="125">SUM(F341:F343)</f>
        <v>27883.200000000001</v>
      </c>
      <c r="G344" s="4">
        <f t="shared" si="125"/>
        <v>0</v>
      </c>
      <c r="H344" s="4">
        <f>SUM(H341:H343)</f>
        <v>23328.12</v>
      </c>
      <c r="I344" s="4">
        <f t="shared" si="125"/>
        <v>60057.33</v>
      </c>
      <c r="J344" s="4">
        <f>SUM(J341:J343)</f>
        <v>39028.07</v>
      </c>
      <c r="K344" s="78">
        <f t="shared" si="124"/>
        <v>0.53882397976635787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>
        <v>8334.8799999999992</v>
      </c>
      <c r="G348" s="2"/>
      <c r="H348" s="2">
        <v>8198.2000000000007</v>
      </c>
      <c r="I348" s="2">
        <f t="shared" ref="I348:I354" si="126">SUM(E348:H348)</f>
        <v>17533.82</v>
      </c>
      <c r="J348" s="2">
        <v>4457.18</v>
      </c>
      <c r="K348" s="71">
        <f t="shared" ref="K348:K355" si="127">SUM(I348/J348)-1</f>
        <v>2.9338370898191228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9968.16</v>
      </c>
      <c r="F349" s="3">
        <v>23216.68</v>
      </c>
      <c r="G349" s="2">
        <v>6198.56</v>
      </c>
      <c r="H349" s="2">
        <v>42446.92</v>
      </c>
      <c r="I349" s="2">
        <f t="shared" si="126"/>
        <v>81830.319999999992</v>
      </c>
      <c r="J349" s="2">
        <v>73471.62</v>
      </c>
      <c r="K349" s="71">
        <f t="shared" si="127"/>
        <v>0.11376773780134419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/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>
        <v>2293.83</v>
      </c>
      <c r="G351" s="2"/>
      <c r="H351" s="2"/>
      <c r="I351" s="2">
        <f t="shared" si="126"/>
        <v>2293.83</v>
      </c>
      <c r="J351" s="2">
        <v>-19.37</v>
      </c>
      <c r="K351" s="71">
        <f t="shared" si="127"/>
        <v>-119.42178626742384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8106.64</v>
      </c>
      <c r="F352" s="3">
        <v>21244.09</v>
      </c>
      <c r="G352" s="2">
        <v>32669.83</v>
      </c>
      <c r="H352" s="2">
        <v>53282.2</v>
      </c>
      <c r="I352" s="2">
        <f t="shared" ref="I352:I353" si="128">SUM(E352:H352)</f>
        <v>115302.76</v>
      </c>
      <c r="J352" s="2">
        <v>12086.73</v>
      </c>
      <c r="K352" s="71">
        <f t="shared" si="127"/>
        <v>8.5396157604248621</v>
      </c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11958.03</v>
      </c>
      <c r="F353" s="3">
        <v>2948.12</v>
      </c>
      <c r="G353" s="2">
        <v>2056.4499999999998</v>
      </c>
      <c r="H353" s="2"/>
      <c r="I353" s="2">
        <f t="shared" si="128"/>
        <v>16962.600000000002</v>
      </c>
      <c r="J353" s="2">
        <v>19925.349999999999</v>
      </c>
      <c r="K353" s="71">
        <f t="shared" ref="K353" si="129">SUM(I353/J353)-1</f>
        <v>-0.14869249473660417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6" t="s">
        <v>531</v>
      </c>
      <c r="B354" s="46" t="s">
        <v>532</v>
      </c>
      <c r="C354" s="47"/>
      <c r="D354" s="47"/>
      <c r="E354" s="3"/>
      <c r="F354" s="3">
        <v>2870.54</v>
      </c>
      <c r="G354" s="2"/>
      <c r="H354" s="2">
        <v>61</v>
      </c>
      <c r="I354" s="2">
        <f t="shared" si="126"/>
        <v>2931.54</v>
      </c>
      <c r="J354" s="2"/>
      <c r="K354" s="71"/>
      <c r="L354" s="2"/>
      <c r="M354" s="2"/>
      <c r="N354" s="2">
        <v>0</v>
      </c>
    </row>
    <row r="355" spans="1:14" ht="15.75" thickBot="1" x14ac:dyDescent="0.3">
      <c r="A355" s="42" t="s">
        <v>357</v>
      </c>
      <c r="B355" s="58"/>
      <c r="C355" s="43"/>
      <c r="D355" s="43"/>
      <c r="E355" s="4">
        <f>SUM(E348:E354)</f>
        <v>31033.57</v>
      </c>
      <c r="F355" s="4">
        <f t="shared" ref="F355:I355" si="130">SUM(F348:F354)</f>
        <v>60908.14</v>
      </c>
      <c r="G355" s="4">
        <f t="shared" si="130"/>
        <v>40924.839999999997</v>
      </c>
      <c r="H355" s="4">
        <f>SUM(H348:H354)</f>
        <v>103988.31999999999</v>
      </c>
      <c r="I355" s="4">
        <f t="shared" si="130"/>
        <v>236854.87</v>
      </c>
      <c r="J355" s="4">
        <f>SUM(J348:J354)</f>
        <v>109921.50999999998</v>
      </c>
      <c r="K355" s="78">
        <f t="shared" si="127"/>
        <v>1.1547636126905467</v>
      </c>
      <c r="L355" s="4">
        <f>SUM(L348:L354)</f>
        <v>143473.26</v>
      </c>
      <c r="M355" s="4">
        <f>SUM(M348:M354)</f>
        <v>237172.8</v>
      </c>
      <c r="N355" s="4">
        <f>SUM(N348:N354)</f>
        <v>167681.31999999998</v>
      </c>
    </row>
    <row r="356" spans="1:14" ht="15.75" thickBot="1" x14ac:dyDescent="0.3">
      <c r="A356" s="48" t="s">
        <v>52</v>
      </c>
      <c r="B356" s="18"/>
      <c r="C356" s="40"/>
      <c r="D356" s="40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4" x14ac:dyDescent="0.25">
      <c r="A357" s="49"/>
      <c r="B357" s="57" t="s">
        <v>58</v>
      </c>
      <c r="C357" s="44"/>
      <c r="D357" s="44"/>
      <c r="E357" s="25" t="s">
        <v>2</v>
      </c>
      <c r="F357" s="26" t="s">
        <v>3</v>
      </c>
      <c r="G357" s="27" t="s">
        <v>4</v>
      </c>
      <c r="H357" s="54" t="s">
        <v>418</v>
      </c>
      <c r="I357" s="65" t="s">
        <v>505</v>
      </c>
      <c r="J357" s="25" t="s">
        <v>506</v>
      </c>
      <c r="K357" s="72" t="s">
        <v>452</v>
      </c>
      <c r="L357" s="25" t="s">
        <v>506</v>
      </c>
      <c r="M357" s="25" t="s">
        <v>469</v>
      </c>
      <c r="N357" s="25" t="s">
        <v>446</v>
      </c>
    </row>
    <row r="358" spans="1:14" ht="15.75" thickBot="1" x14ac:dyDescent="0.3">
      <c r="A358" s="50" t="s">
        <v>58</v>
      </c>
      <c r="B358" s="50" t="s">
        <v>59</v>
      </c>
      <c r="C358" s="45"/>
      <c r="D358" s="45"/>
      <c r="E358" s="28" t="s">
        <v>5</v>
      </c>
      <c r="F358" s="28" t="s">
        <v>5</v>
      </c>
      <c r="G358" s="28" t="s">
        <v>5</v>
      </c>
      <c r="H358" s="55" t="s">
        <v>419</v>
      </c>
      <c r="I358" s="28" t="s">
        <v>447</v>
      </c>
      <c r="J358" s="28" t="s">
        <v>447</v>
      </c>
      <c r="K358" s="73" t="s">
        <v>507</v>
      </c>
      <c r="L358" s="28" t="s">
        <v>448</v>
      </c>
      <c r="M358" s="28" t="s">
        <v>448</v>
      </c>
      <c r="N358" s="28" t="s">
        <v>448</v>
      </c>
    </row>
    <row r="359" spans="1:14" ht="15.75" thickBot="1" x14ac:dyDescent="0.3">
      <c r="A359" s="46" t="s">
        <v>250</v>
      </c>
      <c r="B359" s="46" t="s">
        <v>251</v>
      </c>
      <c r="C359" s="47"/>
      <c r="D359" s="47"/>
      <c r="E359" s="3">
        <v>37856.879999999997</v>
      </c>
      <c r="F359" s="3">
        <v>72032.63</v>
      </c>
      <c r="G359" s="2"/>
      <c r="H359" s="2">
        <v>40941.56</v>
      </c>
      <c r="I359" s="2">
        <f>SUM(E359:H359)</f>
        <v>150831.07</v>
      </c>
      <c r="J359" s="2">
        <v>64639.49</v>
      </c>
      <c r="K359" s="71">
        <f>SUM(I359/J359)-1</f>
        <v>1.3334198645441049</v>
      </c>
      <c r="L359" s="2">
        <v>82789.08</v>
      </c>
      <c r="M359" s="2">
        <v>69197.53</v>
      </c>
      <c r="N359" s="2">
        <v>79287.8</v>
      </c>
    </row>
    <row r="360" spans="1:14" ht="15.75" thickBot="1" x14ac:dyDescent="0.3">
      <c r="A360" s="42" t="s">
        <v>53</v>
      </c>
      <c r="B360" s="58"/>
      <c r="C360" s="43"/>
      <c r="D360" s="43"/>
      <c r="E360" s="4">
        <f>SUM(E359:E359)</f>
        <v>37856.879999999997</v>
      </c>
      <c r="F360" s="4">
        <f>SUM(F359:F359)</f>
        <v>72032.63</v>
      </c>
      <c r="G360" s="4">
        <f>SUM(G359:G359)</f>
        <v>0</v>
      </c>
      <c r="H360" s="4">
        <f>SUM(H359)</f>
        <v>40941.56</v>
      </c>
      <c r="I360" s="4">
        <f>SUM(I359:I359)</f>
        <v>150831.07</v>
      </c>
      <c r="J360" s="4">
        <f>SUM(J359)</f>
        <v>64639.49</v>
      </c>
      <c r="K360" s="78">
        <f>SUM(I360/J360)-1</f>
        <v>1.3334198645441049</v>
      </c>
      <c r="L360" s="4">
        <f>SUM(L359)</f>
        <v>82789.08</v>
      </c>
      <c r="M360" s="4">
        <f>SUM(M359)</f>
        <v>69197.53</v>
      </c>
      <c r="N360" s="4">
        <f>SUM(N359)</f>
        <v>79287.8</v>
      </c>
    </row>
    <row r="361" spans="1:14" ht="15.75" thickBot="1" x14ac:dyDescent="0.3">
      <c r="A361" s="19" t="s">
        <v>54</v>
      </c>
      <c r="B361" s="18"/>
      <c r="C361" s="6"/>
      <c r="D361" s="6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4" x14ac:dyDescent="0.25">
      <c r="A362" s="20"/>
      <c r="B362" s="57" t="s">
        <v>58</v>
      </c>
      <c r="C362" s="11"/>
      <c r="D362" s="11"/>
      <c r="E362" s="25" t="s">
        <v>2</v>
      </c>
      <c r="F362" s="26" t="s">
        <v>3</v>
      </c>
      <c r="G362" s="27" t="s">
        <v>4</v>
      </c>
      <c r="H362" s="54" t="s">
        <v>418</v>
      </c>
      <c r="I362" s="65" t="s">
        <v>505</v>
      </c>
      <c r="J362" s="25" t="s">
        <v>506</v>
      </c>
      <c r="K362" s="72" t="s">
        <v>452</v>
      </c>
      <c r="L362" s="25" t="s">
        <v>506</v>
      </c>
      <c r="M362" s="25" t="s">
        <v>469</v>
      </c>
      <c r="N362" s="25" t="s">
        <v>446</v>
      </c>
    </row>
    <row r="363" spans="1:14" ht="15.75" thickBot="1" x14ac:dyDescent="0.3">
      <c r="A363" s="21" t="s">
        <v>58</v>
      </c>
      <c r="B363" s="50" t="s">
        <v>59</v>
      </c>
      <c r="C363" s="12"/>
      <c r="D363" s="12"/>
      <c r="E363" s="28" t="s">
        <v>5</v>
      </c>
      <c r="F363" s="28" t="s">
        <v>5</v>
      </c>
      <c r="G363" s="28" t="s">
        <v>5</v>
      </c>
      <c r="H363" s="55" t="s">
        <v>419</v>
      </c>
      <c r="I363" s="28" t="s">
        <v>447</v>
      </c>
      <c r="J363" s="28" t="s">
        <v>447</v>
      </c>
      <c r="K363" s="73" t="s">
        <v>507</v>
      </c>
      <c r="L363" s="28" t="s">
        <v>448</v>
      </c>
      <c r="M363" s="28" t="s">
        <v>448</v>
      </c>
      <c r="N363" s="28" t="s">
        <v>448</v>
      </c>
    </row>
    <row r="364" spans="1:14" ht="15.75" thickBot="1" x14ac:dyDescent="0.3">
      <c r="A364" s="13" t="s">
        <v>382</v>
      </c>
      <c r="B364" s="46" t="s">
        <v>381</v>
      </c>
      <c r="C364" s="14"/>
      <c r="D364" s="14"/>
      <c r="E364" s="3">
        <v>21406.11</v>
      </c>
      <c r="F364" s="3">
        <v>22414.57</v>
      </c>
      <c r="G364" s="2"/>
      <c r="H364" s="2">
        <v>139265.51999999999</v>
      </c>
      <c r="I364" s="2">
        <f t="shared" ref="I364:I367" si="131">SUM(E364:H364)</f>
        <v>183086.19999999998</v>
      </c>
      <c r="J364" s="2">
        <v>111343.74</v>
      </c>
      <c r="K364" s="71">
        <f t="shared" ref="K364:K368" si="132">SUM(I364/J364)-1</f>
        <v>0.64433312550844768</v>
      </c>
      <c r="L364" s="2">
        <v>120469.16</v>
      </c>
      <c r="M364" s="2">
        <v>39699.050000000003</v>
      </c>
      <c r="N364" s="2">
        <v>6501.99</v>
      </c>
    </row>
    <row r="365" spans="1:14" ht="15.75" thickBot="1" x14ac:dyDescent="0.3">
      <c r="A365" s="46" t="s">
        <v>252</v>
      </c>
      <c r="B365" s="46" t="s">
        <v>253</v>
      </c>
      <c r="C365" s="47"/>
      <c r="D365" s="47"/>
      <c r="E365" s="3">
        <v>157558.79999999999</v>
      </c>
      <c r="F365" s="3">
        <v>176245.31</v>
      </c>
      <c r="G365" s="2">
        <v>7925.59</v>
      </c>
      <c r="H365" s="2">
        <v>1186414.71</v>
      </c>
      <c r="I365" s="2">
        <f t="shared" si="131"/>
        <v>1528144.41</v>
      </c>
      <c r="J365" s="2">
        <v>854245.78</v>
      </c>
      <c r="K365" s="71">
        <f t="shared" si="132"/>
        <v>0.78888142707594056</v>
      </c>
      <c r="L365" s="2">
        <v>1241173.71</v>
      </c>
      <c r="M365" s="2">
        <v>634146.44999999995</v>
      </c>
      <c r="N365" s="2">
        <v>853308.17</v>
      </c>
    </row>
    <row r="366" spans="1:14" ht="15.75" thickBot="1" x14ac:dyDescent="0.3">
      <c r="A366" s="13" t="s">
        <v>254</v>
      </c>
      <c r="B366" s="46" t="s">
        <v>255</v>
      </c>
      <c r="C366" s="14"/>
      <c r="D366" s="14"/>
      <c r="E366" s="3">
        <v>333053.21999999997</v>
      </c>
      <c r="F366" s="3">
        <v>519401.07</v>
      </c>
      <c r="G366" s="2">
        <v>41583.32</v>
      </c>
      <c r="H366" s="2">
        <v>4221817.8</v>
      </c>
      <c r="I366" s="2">
        <f t="shared" si="131"/>
        <v>5115855.41</v>
      </c>
      <c r="J366" s="2">
        <v>4845084.93</v>
      </c>
      <c r="K366" s="71">
        <f t="shared" si="132"/>
        <v>5.5885600337660213E-2</v>
      </c>
      <c r="L366" s="2">
        <v>5270824.96</v>
      </c>
      <c r="M366" s="2">
        <v>4289023.13</v>
      </c>
      <c r="N366" s="2">
        <v>4089063.8</v>
      </c>
    </row>
    <row r="367" spans="1:14" ht="15.75" thickBot="1" x14ac:dyDescent="0.3">
      <c r="A367" s="13" t="s">
        <v>256</v>
      </c>
      <c r="B367" s="46" t="s">
        <v>257</v>
      </c>
      <c r="C367" s="14"/>
      <c r="D367" s="14"/>
      <c r="E367" s="5">
        <v>100493.36</v>
      </c>
      <c r="F367" s="3">
        <v>235855.85</v>
      </c>
      <c r="G367" s="2">
        <v>22253.94</v>
      </c>
      <c r="H367" s="2">
        <v>2549219.7400000002</v>
      </c>
      <c r="I367" s="2">
        <f t="shared" si="131"/>
        <v>2907822.89</v>
      </c>
      <c r="J367" s="2">
        <v>2256881.46</v>
      </c>
      <c r="K367" s="71">
        <f t="shared" si="132"/>
        <v>0.2884251749757385</v>
      </c>
      <c r="L367" s="2">
        <v>2403616.21</v>
      </c>
      <c r="M367" s="2">
        <v>2601942.7200000002</v>
      </c>
      <c r="N367" s="2">
        <v>2217221.48</v>
      </c>
    </row>
    <row r="368" spans="1:14" ht="15.75" thickBot="1" x14ac:dyDescent="0.3">
      <c r="A368" s="9" t="s">
        <v>55</v>
      </c>
      <c r="B368" s="58"/>
      <c r="C368" s="10"/>
      <c r="D368" s="10"/>
      <c r="E368" s="4">
        <f t="shared" ref="E368:J368" si="133">SUM(E364:E367)</f>
        <v>612511.49</v>
      </c>
      <c r="F368" s="4">
        <f t="shared" si="133"/>
        <v>953916.79999999993</v>
      </c>
      <c r="G368" s="4">
        <f t="shared" si="133"/>
        <v>71762.850000000006</v>
      </c>
      <c r="H368" s="4">
        <f t="shared" si="133"/>
        <v>8096717.7699999996</v>
      </c>
      <c r="I368" s="4">
        <f t="shared" si="133"/>
        <v>9734908.9100000001</v>
      </c>
      <c r="J368" s="4">
        <f t="shared" si="133"/>
        <v>8067555.9099999992</v>
      </c>
      <c r="K368" s="78">
        <f t="shared" si="132"/>
        <v>0.20667386983129088</v>
      </c>
      <c r="L368" s="4">
        <f t="shared" ref="L368:M368" si="134">SUM(L364:L367)</f>
        <v>9036084.0399999991</v>
      </c>
      <c r="M368" s="4">
        <f t="shared" si="134"/>
        <v>7564811.3499999996</v>
      </c>
      <c r="N368" s="4">
        <f t="shared" ref="N368" si="135">SUM(N364:N367)</f>
        <v>7166095.4399999995</v>
      </c>
    </row>
    <row r="369" spans="1:14" ht="15.75" thickBot="1" x14ac:dyDescent="0.3">
      <c r="A369" s="48" t="s">
        <v>358</v>
      </c>
      <c r="B369" s="18"/>
      <c r="C369" s="40"/>
      <c r="D369" s="40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4" x14ac:dyDescent="0.25">
      <c r="A370" s="49"/>
      <c r="B370" s="57" t="s">
        <v>58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418</v>
      </c>
      <c r="I370" s="65" t="s">
        <v>505</v>
      </c>
      <c r="J370" s="25" t="s">
        <v>506</v>
      </c>
      <c r="K370" s="72" t="s">
        <v>452</v>
      </c>
      <c r="L370" s="25" t="s">
        <v>506</v>
      </c>
      <c r="M370" s="25" t="s">
        <v>469</v>
      </c>
      <c r="N370" s="25" t="s">
        <v>446</v>
      </c>
    </row>
    <row r="371" spans="1:14" ht="15.75" thickBot="1" x14ac:dyDescent="0.3">
      <c r="A371" s="50" t="s">
        <v>58</v>
      </c>
      <c r="B371" s="50" t="s">
        <v>59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419</v>
      </c>
      <c r="I371" s="28" t="s">
        <v>447</v>
      </c>
      <c r="J371" s="28" t="s">
        <v>447</v>
      </c>
      <c r="K371" s="73" t="s">
        <v>507</v>
      </c>
      <c r="L371" s="28" t="s">
        <v>448</v>
      </c>
      <c r="M371" s="28" t="s">
        <v>448</v>
      </c>
      <c r="N371" s="28" t="s">
        <v>448</v>
      </c>
    </row>
    <row r="372" spans="1:14" ht="15.75" thickBot="1" x14ac:dyDescent="0.3">
      <c r="A372" s="46" t="s">
        <v>258</v>
      </c>
      <c r="B372" s="46" t="s">
        <v>259</v>
      </c>
      <c r="C372" s="47"/>
      <c r="D372" s="47"/>
      <c r="E372" s="3">
        <v>45708.61</v>
      </c>
      <c r="F372" s="3">
        <v>63129.8</v>
      </c>
      <c r="G372" s="2">
        <v>5926.25</v>
      </c>
      <c r="H372" s="2">
        <v>192303.64</v>
      </c>
      <c r="I372" s="2">
        <f t="shared" ref="I372:I375" si="136">SUM(E372:H372)</f>
        <v>307068.30000000005</v>
      </c>
      <c r="J372" s="2">
        <v>176871.55</v>
      </c>
      <c r="K372" s="71">
        <f t="shared" ref="K372:K376" si="137">SUM(I372/J372)-1</f>
        <v>0.73610905767490631</v>
      </c>
      <c r="L372" s="2">
        <v>200196.98</v>
      </c>
      <c r="M372" s="2">
        <v>328575.42</v>
      </c>
      <c r="N372" s="2">
        <v>356062.36</v>
      </c>
    </row>
    <row r="373" spans="1:14" ht="15.75" thickBot="1" x14ac:dyDescent="0.3">
      <c r="A373" s="46" t="s">
        <v>450</v>
      </c>
      <c r="B373" s="46" t="s">
        <v>451</v>
      </c>
      <c r="C373" s="47"/>
      <c r="D373" s="47"/>
      <c r="E373" s="3">
        <v>3613.94</v>
      </c>
      <c r="F373" s="3">
        <v>329.56</v>
      </c>
      <c r="G373" s="2"/>
      <c r="H373" s="2">
        <v>1205.73</v>
      </c>
      <c r="I373" s="2">
        <f>SUM(E373:H373)</f>
        <v>5149.2299999999996</v>
      </c>
      <c r="J373" s="2">
        <v>281.95999999999998</v>
      </c>
      <c r="K373" s="71">
        <f t="shared" si="137"/>
        <v>17.262271244148106</v>
      </c>
      <c r="L373" s="2">
        <v>281.95999999999998</v>
      </c>
      <c r="M373" s="2">
        <v>642.63</v>
      </c>
      <c r="N373" s="2">
        <v>0</v>
      </c>
    </row>
    <row r="374" spans="1:14" ht="15.75" thickBot="1" x14ac:dyDescent="0.3">
      <c r="A374" s="46" t="s">
        <v>434</v>
      </c>
      <c r="B374" s="46" t="s">
        <v>435</v>
      </c>
      <c r="C374" s="47"/>
      <c r="D374" s="47"/>
      <c r="E374" s="3"/>
      <c r="F374" s="3"/>
      <c r="G374" s="2"/>
      <c r="H374" s="2"/>
      <c r="I374" s="2">
        <f t="shared" si="136"/>
        <v>0</v>
      </c>
      <c r="J374" s="2"/>
      <c r="K374" s="71"/>
      <c r="L374" s="2"/>
      <c r="M374" s="2">
        <v>9432.7199999999993</v>
      </c>
      <c r="N374" s="2">
        <v>1706.06</v>
      </c>
    </row>
    <row r="375" spans="1:14" ht="15.75" thickBot="1" x14ac:dyDescent="0.3">
      <c r="A375" s="46" t="s">
        <v>260</v>
      </c>
      <c r="B375" s="46" t="s">
        <v>261</v>
      </c>
      <c r="C375" s="47"/>
      <c r="D375" s="47"/>
      <c r="E375" s="3"/>
      <c r="F375" s="3"/>
      <c r="G375" s="2"/>
      <c r="H375" s="2"/>
      <c r="I375" s="2">
        <f t="shared" si="136"/>
        <v>0</v>
      </c>
      <c r="J375" s="2"/>
      <c r="K375" s="71"/>
      <c r="L375" s="2"/>
      <c r="M375" s="2">
        <v>15644.06</v>
      </c>
      <c r="N375" s="2">
        <v>29903.35</v>
      </c>
    </row>
    <row r="376" spans="1:14" ht="15.75" thickBot="1" x14ac:dyDescent="0.3">
      <c r="A376" s="42" t="s">
        <v>56</v>
      </c>
      <c r="B376" s="58"/>
      <c r="C376" s="43"/>
      <c r="D376" s="43"/>
      <c r="E376" s="4">
        <f>SUM(E372:E375)</f>
        <v>49322.55</v>
      </c>
      <c r="F376" s="4">
        <f t="shared" ref="F376:I376" si="138">SUM(F372:F375)</f>
        <v>63459.360000000001</v>
      </c>
      <c r="G376" s="4">
        <f t="shared" si="138"/>
        <v>5926.25</v>
      </c>
      <c r="H376" s="4">
        <f>SUM(H372:H375)</f>
        <v>193509.37000000002</v>
      </c>
      <c r="I376" s="4">
        <f t="shared" si="138"/>
        <v>312217.53000000003</v>
      </c>
      <c r="J376" s="4">
        <f>SUM(J372:J375)</f>
        <v>177153.50999999998</v>
      </c>
      <c r="K376" s="78">
        <f t="shared" si="137"/>
        <v>0.76241232815539517</v>
      </c>
      <c r="L376" s="4">
        <f>SUM(L372:L375)</f>
        <v>200478.94</v>
      </c>
      <c r="M376" s="4">
        <f>SUM(M372:M375)</f>
        <v>354294.82999999996</v>
      </c>
      <c r="N376" s="4">
        <f>SUM(N372:N375)</f>
        <v>387671.76999999996</v>
      </c>
    </row>
    <row r="377" spans="1:14" ht="15.75" thickBot="1" x14ac:dyDescent="0.3">
      <c r="A377" s="19" t="s">
        <v>359</v>
      </c>
      <c r="B377" s="18"/>
      <c r="C377" s="6"/>
      <c r="D377" s="6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4" x14ac:dyDescent="0.25">
      <c r="A378" s="20"/>
      <c r="B378" s="57" t="s">
        <v>58</v>
      </c>
      <c r="C378" s="11"/>
      <c r="D378" s="11"/>
      <c r="E378" s="25" t="s">
        <v>2</v>
      </c>
      <c r="F378" s="26" t="s">
        <v>3</v>
      </c>
      <c r="G378" s="27" t="s">
        <v>4</v>
      </c>
      <c r="H378" s="54" t="s">
        <v>418</v>
      </c>
      <c r="I378" s="65" t="s">
        <v>505</v>
      </c>
      <c r="J378" s="25" t="s">
        <v>506</v>
      </c>
      <c r="K378" s="72" t="s">
        <v>452</v>
      </c>
      <c r="L378" s="25" t="s">
        <v>506</v>
      </c>
      <c r="M378" s="25" t="s">
        <v>469</v>
      </c>
      <c r="N378" s="25" t="s">
        <v>446</v>
      </c>
    </row>
    <row r="379" spans="1:14" ht="15.75" thickBot="1" x14ac:dyDescent="0.3">
      <c r="A379" s="21" t="s">
        <v>58</v>
      </c>
      <c r="B379" s="50" t="s">
        <v>59</v>
      </c>
      <c r="C379" s="12"/>
      <c r="D379" s="12"/>
      <c r="E379" s="28" t="s">
        <v>5</v>
      </c>
      <c r="F379" s="28" t="s">
        <v>5</v>
      </c>
      <c r="G379" s="28" t="s">
        <v>5</v>
      </c>
      <c r="H379" s="55" t="s">
        <v>419</v>
      </c>
      <c r="I379" s="28" t="s">
        <v>447</v>
      </c>
      <c r="J379" s="28" t="s">
        <v>447</v>
      </c>
      <c r="K379" s="73" t="s">
        <v>507</v>
      </c>
      <c r="L379" s="28" t="s">
        <v>448</v>
      </c>
      <c r="M379" s="28" t="s">
        <v>448</v>
      </c>
      <c r="N379" s="28" t="s">
        <v>448</v>
      </c>
    </row>
    <row r="380" spans="1:14" ht="15.75" thickBot="1" x14ac:dyDescent="0.3">
      <c r="A380" s="13" t="s">
        <v>312</v>
      </c>
      <c r="B380" s="46" t="s">
        <v>313</v>
      </c>
      <c r="C380" s="14"/>
      <c r="D380" s="14"/>
      <c r="E380" s="3">
        <v>5631.58</v>
      </c>
      <c r="F380" s="3">
        <v>2966.46</v>
      </c>
      <c r="G380" s="2"/>
      <c r="H380" s="2">
        <v>8296.1</v>
      </c>
      <c r="I380" s="2">
        <f t="shared" ref="I380:I381" si="139">SUM(E380:H380)</f>
        <v>16894.14</v>
      </c>
      <c r="J380" s="2">
        <v>36950.15</v>
      </c>
      <c r="K380" s="71">
        <f t="shared" ref="K380:K382" si="140">SUM(I380/J380)-1</f>
        <v>-0.54278561792036029</v>
      </c>
      <c r="L380" s="2">
        <v>37994.15</v>
      </c>
      <c r="M380" s="2">
        <v>37069.65</v>
      </c>
      <c r="N380" s="2">
        <v>49997.88</v>
      </c>
    </row>
    <row r="381" spans="1:14" ht="15.75" thickBot="1" x14ac:dyDescent="0.3">
      <c r="A381" s="13" t="s">
        <v>321</v>
      </c>
      <c r="B381" s="46" t="s">
        <v>322</v>
      </c>
      <c r="C381" s="14"/>
      <c r="D381" s="14"/>
      <c r="E381" s="3"/>
      <c r="F381" s="3"/>
      <c r="G381" s="2"/>
      <c r="H381" s="2"/>
      <c r="I381" s="2">
        <f t="shared" si="139"/>
        <v>0</v>
      </c>
      <c r="J381" s="2"/>
      <c r="K381" s="71"/>
      <c r="L381" s="2"/>
      <c r="M381" s="2"/>
      <c r="N381" s="2">
        <v>6587.38</v>
      </c>
    </row>
    <row r="382" spans="1:14" ht="15.75" thickBot="1" x14ac:dyDescent="0.3">
      <c r="A382" s="9" t="s">
        <v>361</v>
      </c>
      <c r="B382" s="58"/>
      <c r="C382" s="10"/>
      <c r="D382" s="10"/>
      <c r="E382" s="4">
        <f>SUM(E380:E381)</f>
        <v>5631.58</v>
      </c>
      <c r="F382" s="4">
        <f t="shared" ref="F382:I382" si="141">SUM(F380:F381)</f>
        <v>2966.46</v>
      </c>
      <c r="G382" s="4">
        <f t="shared" si="141"/>
        <v>0</v>
      </c>
      <c r="H382" s="4">
        <f>SUM(H380:H381)</f>
        <v>8296.1</v>
      </c>
      <c r="I382" s="4">
        <f t="shared" si="141"/>
        <v>16894.14</v>
      </c>
      <c r="J382" s="4">
        <f>SUM(J380:J381)</f>
        <v>36950.15</v>
      </c>
      <c r="K382" s="78">
        <f t="shared" si="140"/>
        <v>-0.54278561792036029</v>
      </c>
      <c r="L382" s="4">
        <f>SUM(L380:L381)</f>
        <v>37994.15</v>
      </c>
      <c r="M382" s="4">
        <f>SUM(M380:M381)</f>
        <v>37069.65</v>
      </c>
      <c r="N382" s="4">
        <f>SUM(N380:N381)</f>
        <v>56585.259999999995</v>
      </c>
    </row>
    <row r="383" spans="1:14" ht="15.75" thickBot="1" x14ac:dyDescent="0.3">
      <c r="A383" s="33" t="s">
        <v>362</v>
      </c>
      <c r="B383" s="61"/>
      <c r="C383" s="40"/>
      <c r="D383" s="40"/>
      <c r="E383" s="23"/>
      <c r="F383" s="23"/>
      <c r="G383" s="32"/>
      <c r="H383" s="32"/>
      <c r="I383" s="23"/>
      <c r="J383" s="23"/>
      <c r="K383" s="23"/>
      <c r="L383" s="32"/>
      <c r="M383" s="32"/>
    </row>
    <row r="384" spans="1:14" x14ac:dyDescent="0.25">
      <c r="A384" s="49"/>
      <c r="B384" s="57" t="s">
        <v>58</v>
      </c>
      <c r="C384" s="44"/>
      <c r="D384" s="44"/>
      <c r="E384" s="25" t="s">
        <v>2</v>
      </c>
      <c r="F384" s="26" t="s">
        <v>3</v>
      </c>
      <c r="G384" s="27" t="s">
        <v>4</v>
      </c>
      <c r="H384" s="54" t="s">
        <v>418</v>
      </c>
      <c r="I384" s="65" t="s">
        <v>505</v>
      </c>
      <c r="J384" s="25" t="s">
        <v>506</v>
      </c>
      <c r="K384" s="72" t="s">
        <v>452</v>
      </c>
      <c r="L384" s="25" t="s">
        <v>506</v>
      </c>
      <c r="M384" s="25" t="s">
        <v>469</v>
      </c>
      <c r="N384" s="25" t="s">
        <v>446</v>
      </c>
    </row>
    <row r="385" spans="1:14" ht="15.75" thickBot="1" x14ac:dyDescent="0.3">
      <c r="A385" s="50" t="s">
        <v>58</v>
      </c>
      <c r="B385" s="50" t="s">
        <v>59</v>
      </c>
      <c r="C385" s="45"/>
      <c r="D385" s="45"/>
      <c r="E385" s="28" t="s">
        <v>5</v>
      </c>
      <c r="F385" s="28" t="s">
        <v>5</v>
      </c>
      <c r="G385" s="28" t="s">
        <v>5</v>
      </c>
      <c r="H385" s="55" t="s">
        <v>419</v>
      </c>
      <c r="I385" s="28" t="s">
        <v>447</v>
      </c>
      <c r="J385" s="28" t="s">
        <v>447</v>
      </c>
      <c r="K385" s="73" t="s">
        <v>507</v>
      </c>
      <c r="L385" s="28" t="s">
        <v>448</v>
      </c>
      <c r="M385" s="28" t="s">
        <v>448</v>
      </c>
      <c r="N385" s="28" t="s">
        <v>448</v>
      </c>
    </row>
    <row r="386" spans="1:14" ht="15.75" thickBot="1" x14ac:dyDescent="0.3">
      <c r="A386" s="46" t="s">
        <v>314</v>
      </c>
      <c r="B386" s="46" t="s">
        <v>315</v>
      </c>
      <c r="C386" s="47"/>
      <c r="D386" s="47"/>
      <c r="E386" s="3">
        <v>4583.5</v>
      </c>
      <c r="F386" s="3">
        <v>1451.77</v>
      </c>
      <c r="G386" s="2"/>
      <c r="H386" s="2">
        <v>4393.92</v>
      </c>
      <c r="I386" s="2">
        <f t="shared" ref="I386:I387" si="142">SUM(E386:H386)</f>
        <v>10429.19</v>
      </c>
      <c r="J386" s="2">
        <v>2372.37</v>
      </c>
      <c r="K386" s="71">
        <f t="shared" ref="K386:K388" si="143">SUM(I386/J386)-1</f>
        <v>3.3961060037009405</v>
      </c>
      <c r="L386" s="2">
        <v>3055.85</v>
      </c>
      <c r="M386" s="2">
        <v>5215.78</v>
      </c>
      <c r="N386" s="2">
        <v>6164.73</v>
      </c>
    </row>
    <row r="387" spans="1:14" ht="15.75" thickBot="1" x14ac:dyDescent="0.3">
      <c r="A387" s="46" t="s">
        <v>262</v>
      </c>
      <c r="B387" s="46" t="s">
        <v>263</v>
      </c>
      <c r="C387" s="47"/>
      <c r="D387" s="47"/>
      <c r="E387" s="3">
        <v>12811.51</v>
      </c>
      <c r="F387" s="3">
        <v>1215.27</v>
      </c>
      <c r="G387" s="2"/>
      <c r="H387" s="2">
        <v>1847.34</v>
      </c>
      <c r="I387" s="2">
        <f t="shared" si="142"/>
        <v>15874.12</v>
      </c>
      <c r="J387" s="2">
        <v>48499.13</v>
      </c>
      <c r="K387" s="71">
        <f t="shared" si="143"/>
        <v>-0.67269268541518157</v>
      </c>
      <c r="L387" s="2">
        <v>56709.35</v>
      </c>
      <c r="M387" s="2">
        <v>45277.95</v>
      </c>
      <c r="N387" s="2">
        <v>61759.92</v>
      </c>
    </row>
    <row r="388" spans="1:14" ht="15.75" thickBot="1" x14ac:dyDescent="0.3">
      <c r="A388" s="42" t="s">
        <v>363</v>
      </c>
      <c r="B388" s="58"/>
      <c r="C388" s="43"/>
      <c r="D388" s="43"/>
      <c r="E388" s="4">
        <f>SUM(E386:E387)</f>
        <v>17395.010000000002</v>
      </c>
      <c r="F388" s="4">
        <f t="shared" ref="F388:G388" si="144">SUM(F386:F387)</f>
        <v>2667.04</v>
      </c>
      <c r="G388" s="4">
        <f t="shared" si="144"/>
        <v>0</v>
      </c>
      <c r="H388" s="4">
        <f>SUM(H386:H387)</f>
        <v>6241.26</v>
      </c>
      <c r="I388" s="4">
        <f>SUM(I386:I387)</f>
        <v>26303.31</v>
      </c>
      <c r="J388" s="4">
        <f>SUM(J386:J387)</f>
        <v>50871.5</v>
      </c>
      <c r="K388" s="78">
        <f t="shared" si="143"/>
        <v>-0.48294605034252969</v>
      </c>
      <c r="L388" s="4">
        <f>SUM(L386:L387)</f>
        <v>59765.2</v>
      </c>
      <c r="M388" s="4">
        <f>SUM(M386:M387)</f>
        <v>50493.729999999996</v>
      </c>
      <c r="N388" s="4">
        <f>SUM(N386:N387)</f>
        <v>67924.649999999994</v>
      </c>
    </row>
    <row r="389" spans="1:14" ht="15.75" thickBot="1" x14ac:dyDescent="0.3">
      <c r="A389" s="33" t="s">
        <v>413</v>
      </c>
      <c r="B389" s="61"/>
      <c r="C389" s="40"/>
      <c r="D389" s="40"/>
      <c r="E389" s="23"/>
      <c r="F389" s="23"/>
      <c r="G389" s="32"/>
      <c r="H389" s="32"/>
      <c r="I389" s="23"/>
      <c r="J389" s="23"/>
      <c r="K389" s="23"/>
      <c r="L389" s="32"/>
      <c r="M389" s="32"/>
    </row>
    <row r="390" spans="1:14" x14ac:dyDescent="0.25">
      <c r="A390" s="49"/>
      <c r="B390" s="57" t="s">
        <v>58</v>
      </c>
      <c r="C390" s="44"/>
      <c r="D390" s="44"/>
      <c r="E390" s="25" t="s">
        <v>2</v>
      </c>
      <c r="F390" s="26" t="s">
        <v>3</v>
      </c>
      <c r="G390" s="27" t="s">
        <v>4</v>
      </c>
      <c r="H390" s="54" t="s">
        <v>418</v>
      </c>
      <c r="I390" s="65" t="s">
        <v>505</v>
      </c>
      <c r="J390" s="25" t="s">
        <v>506</v>
      </c>
      <c r="K390" s="72" t="s">
        <v>452</v>
      </c>
      <c r="L390" s="25" t="s">
        <v>506</v>
      </c>
      <c r="M390" s="25" t="s">
        <v>469</v>
      </c>
      <c r="N390" s="25" t="s">
        <v>446</v>
      </c>
    </row>
    <row r="391" spans="1:14" ht="15.75" thickBot="1" x14ac:dyDescent="0.3">
      <c r="A391" s="50" t="s">
        <v>58</v>
      </c>
      <c r="B391" s="50" t="s">
        <v>59</v>
      </c>
      <c r="C391" s="45"/>
      <c r="D391" s="45"/>
      <c r="E391" s="28" t="s">
        <v>5</v>
      </c>
      <c r="F391" s="28" t="s">
        <v>5</v>
      </c>
      <c r="G391" s="28" t="s">
        <v>5</v>
      </c>
      <c r="H391" s="55" t="s">
        <v>419</v>
      </c>
      <c r="I391" s="28" t="s">
        <v>447</v>
      </c>
      <c r="J391" s="28" t="s">
        <v>447</v>
      </c>
      <c r="K391" s="73" t="s">
        <v>507</v>
      </c>
      <c r="L391" s="28" t="s">
        <v>448</v>
      </c>
      <c r="M391" s="28" t="s">
        <v>448</v>
      </c>
      <c r="N391" s="28" t="s">
        <v>448</v>
      </c>
    </row>
    <row r="392" spans="1:14" ht="15.75" thickBot="1" x14ac:dyDescent="0.3">
      <c r="A392" s="46" t="s">
        <v>414</v>
      </c>
      <c r="B392" s="46" t="s">
        <v>415</v>
      </c>
      <c r="C392" s="47"/>
      <c r="D392" s="47"/>
      <c r="E392" s="3">
        <v>0</v>
      </c>
      <c r="F392" s="3">
        <v>0</v>
      </c>
      <c r="G392" s="2">
        <v>0</v>
      </c>
      <c r="H392" s="2">
        <v>0</v>
      </c>
      <c r="I392" s="2">
        <f>SUM(E392:H392)</f>
        <v>0</v>
      </c>
      <c r="J392" s="2">
        <v>0</v>
      </c>
      <c r="K392" s="71"/>
      <c r="L392" s="2">
        <v>0</v>
      </c>
      <c r="M392" s="2">
        <v>0</v>
      </c>
      <c r="N392" s="2">
        <v>25558.1</v>
      </c>
    </row>
    <row r="393" spans="1:14" ht="15.75" thickBot="1" x14ac:dyDescent="0.3">
      <c r="A393" s="42" t="s">
        <v>416</v>
      </c>
      <c r="B393" s="58"/>
      <c r="C393" s="43"/>
      <c r="D393" s="43"/>
      <c r="E393" s="4">
        <f>SUM(E392)</f>
        <v>0</v>
      </c>
      <c r="F393" s="4">
        <f t="shared" ref="F393:I393" si="145">SUM(F392)</f>
        <v>0</v>
      </c>
      <c r="G393" s="4">
        <f t="shared" si="145"/>
        <v>0</v>
      </c>
      <c r="H393" s="4">
        <f>SUM(H392)</f>
        <v>0</v>
      </c>
      <c r="I393" s="4">
        <f t="shared" si="145"/>
        <v>0</v>
      </c>
      <c r="J393" s="4">
        <f>SUM(J392)</f>
        <v>0</v>
      </c>
      <c r="K393" s="4"/>
      <c r="L393" s="4">
        <f>SUM(L392)</f>
        <v>0</v>
      </c>
      <c r="M393" s="4">
        <f>SUM(M392)</f>
        <v>0</v>
      </c>
      <c r="N393" s="4">
        <f>SUM(N392)</f>
        <v>25558.1</v>
      </c>
    </row>
    <row r="394" spans="1:14" ht="15.75" thickBot="1" x14ac:dyDescent="0.3">
      <c r="A394" s="33" t="s">
        <v>360</v>
      </c>
      <c r="B394" s="61"/>
      <c r="C394" s="40"/>
      <c r="D394" s="40"/>
      <c r="E394" s="23"/>
      <c r="F394" s="23"/>
      <c r="G394" s="32"/>
      <c r="H394" s="32"/>
      <c r="I394" s="23"/>
      <c r="J394" s="23"/>
      <c r="K394" s="23"/>
      <c r="L394" s="32"/>
      <c r="M394" s="32"/>
    </row>
    <row r="395" spans="1:14" x14ac:dyDescent="0.25">
      <c r="A395" s="49"/>
      <c r="B395" s="57" t="s">
        <v>58</v>
      </c>
      <c r="C395" s="44"/>
      <c r="D395" s="44"/>
      <c r="E395" s="25" t="s">
        <v>2</v>
      </c>
      <c r="F395" s="26" t="s">
        <v>3</v>
      </c>
      <c r="G395" s="27" t="s">
        <v>4</v>
      </c>
      <c r="H395" s="54" t="s">
        <v>418</v>
      </c>
      <c r="I395" s="65" t="s">
        <v>505</v>
      </c>
      <c r="J395" s="25" t="s">
        <v>506</v>
      </c>
      <c r="K395" s="72" t="s">
        <v>452</v>
      </c>
      <c r="L395" s="25" t="s">
        <v>506</v>
      </c>
      <c r="M395" s="25" t="s">
        <v>469</v>
      </c>
      <c r="N395" s="25" t="s">
        <v>446</v>
      </c>
    </row>
    <row r="396" spans="1:14" ht="15.75" thickBot="1" x14ac:dyDescent="0.3">
      <c r="A396" s="50" t="s">
        <v>58</v>
      </c>
      <c r="B396" s="50" t="s">
        <v>59</v>
      </c>
      <c r="C396" s="45"/>
      <c r="D396" s="45"/>
      <c r="E396" s="28" t="s">
        <v>5</v>
      </c>
      <c r="F396" s="28" t="s">
        <v>5</v>
      </c>
      <c r="G396" s="28" t="s">
        <v>5</v>
      </c>
      <c r="H396" s="55" t="s">
        <v>419</v>
      </c>
      <c r="I396" s="28" t="s">
        <v>447</v>
      </c>
      <c r="J396" s="28" t="s">
        <v>447</v>
      </c>
      <c r="K396" s="73" t="s">
        <v>507</v>
      </c>
      <c r="L396" s="28" t="s">
        <v>448</v>
      </c>
      <c r="M396" s="28" t="s">
        <v>448</v>
      </c>
      <c r="N396" s="28" t="s">
        <v>448</v>
      </c>
    </row>
    <row r="397" spans="1:14" ht="15.75" thickBot="1" x14ac:dyDescent="0.3">
      <c r="A397" s="46" t="s">
        <v>264</v>
      </c>
      <c r="B397" s="46" t="s">
        <v>265</v>
      </c>
      <c r="C397" s="47"/>
      <c r="D397" s="47"/>
      <c r="E397" s="3">
        <v>73619.360000000001</v>
      </c>
      <c r="F397" s="3">
        <v>94341.99</v>
      </c>
      <c r="G397" s="2"/>
      <c r="H397" s="2">
        <v>52138.2</v>
      </c>
      <c r="I397" s="2">
        <f>SUM(E397:H397)</f>
        <v>220099.55</v>
      </c>
      <c r="J397" s="2">
        <v>196060.27</v>
      </c>
      <c r="K397" s="71">
        <f>SUM(I397/J397)-1</f>
        <v>0.1226116846620684</v>
      </c>
      <c r="L397" s="2">
        <v>227374.21</v>
      </c>
      <c r="M397" s="2">
        <v>226883.8</v>
      </c>
      <c r="N397" s="2">
        <v>210499.09</v>
      </c>
    </row>
    <row r="398" spans="1:14" ht="15.75" thickBot="1" x14ac:dyDescent="0.3">
      <c r="A398" s="42" t="s">
        <v>57</v>
      </c>
      <c r="B398" s="58"/>
      <c r="C398" s="43"/>
      <c r="D398" s="43"/>
      <c r="E398" s="4">
        <f>SUM(E397)</f>
        <v>73619.360000000001</v>
      </c>
      <c r="F398" s="4">
        <f t="shared" ref="F398:I398" si="146">SUM(F397)</f>
        <v>94341.99</v>
      </c>
      <c r="G398" s="4">
        <f t="shared" si="146"/>
        <v>0</v>
      </c>
      <c r="H398" s="4">
        <f>SUM(H397)</f>
        <v>52138.2</v>
      </c>
      <c r="I398" s="4">
        <f t="shared" si="146"/>
        <v>220099.55</v>
      </c>
      <c r="J398" s="4">
        <f>SUM(J397)</f>
        <v>196060.27</v>
      </c>
      <c r="K398" s="78">
        <f>SUM(I398/J398)-1</f>
        <v>0.1226116846620684</v>
      </c>
      <c r="L398" s="4">
        <f>SUM(L397)</f>
        <v>227374.21</v>
      </c>
      <c r="M398" s="4">
        <f>SUM(M397)</f>
        <v>226883.8</v>
      </c>
      <c r="N398" s="4">
        <f>SUM(N397)</f>
        <v>210499.09</v>
      </c>
    </row>
    <row r="399" spans="1:14" ht="15.75" thickBot="1" x14ac:dyDescent="0.3">
      <c r="A399" s="33" t="s">
        <v>402</v>
      </c>
      <c r="B399" s="61"/>
      <c r="C399" s="6"/>
      <c r="D399" s="6"/>
      <c r="E399" s="23"/>
      <c r="F399" s="23"/>
      <c r="G399" s="32"/>
      <c r="H399" s="32"/>
      <c r="I399" s="23"/>
      <c r="J399" s="23"/>
      <c r="K399" s="23"/>
      <c r="L399" s="32"/>
      <c r="M399" s="32"/>
    </row>
    <row r="400" spans="1:14" x14ac:dyDescent="0.25">
      <c r="A400" s="20"/>
      <c r="B400" s="57" t="s">
        <v>58</v>
      </c>
      <c r="C400" s="11"/>
      <c r="D400" s="11"/>
      <c r="E400" s="25" t="s">
        <v>2</v>
      </c>
      <c r="F400" s="26" t="s">
        <v>3</v>
      </c>
      <c r="G400" s="27" t="s">
        <v>4</v>
      </c>
      <c r="H400" s="54" t="s">
        <v>418</v>
      </c>
      <c r="I400" s="65" t="s">
        <v>505</v>
      </c>
      <c r="J400" s="25" t="s">
        <v>506</v>
      </c>
      <c r="K400" s="72" t="s">
        <v>452</v>
      </c>
      <c r="L400" s="25" t="s">
        <v>506</v>
      </c>
      <c r="M400" s="25" t="s">
        <v>469</v>
      </c>
      <c r="N400" s="25" t="s">
        <v>446</v>
      </c>
    </row>
    <row r="401" spans="1:14" ht="15.75" thickBot="1" x14ac:dyDescent="0.3">
      <c r="A401" s="21" t="s">
        <v>58</v>
      </c>
      <c r="B401" s="50" t="s">
        <v>59</v>
      </c>
      <c r="C401" s="12"/>
      <c r="D401" s="12"/>
      <c r="E401" s="28" t="s">
        <v>5</v>
      </c>
      <c r="F401" s="28" t="s">
        <v>5</v>
      </c>
      <c r="G401" s="28" t="s">
        <v>5</v>
      </c>
      <c r="H401" s="55" t="s">
        <v>419</v>
      </c>
      <c r="I401" s="28" t="s">
        <v>447</v>
      </c>
      <c r="J401" s="28" t="s">
        <v>447</v>
      </c>
      <c r="K401" s="73" t="s">
        <v>507</v>
      </c>
      <c r="L401" s="28" t="s">
        <v>448</v>
      </c>
      <c r="M401" s="28" t="s">
        <v>448</v>
      </c>
      <c r="N401" s="28" t="s">
        <v>448</v>
      </c>
    </row>
    <row r="402" spans="1:14" ht="15.75" thickBot="1" x14ac:dyDescent="0.3">
      <c r="A402" s="13" t="s">
        <v>403</v>
      </c>
      <c r="B402" s="46" t="s">
        <v>404</v>
      </c>
      <c r="C402" s="14"/>
      <c r="D402" s="14"/>
      <c r="E402" s="3">
        <v>0</v>
      </c>
      <c r="F402" s="3">
        <v>0</v>
      </c>
      <c r="G402" s="2">
        <v>0</v>
      </c>
      <c r="H402" s="2"/>
      <c r="I402" s="2">
        <f>SUM(E402:H402)</f>
        <v>0</v>
      </c>
      <c r="J402" s="2">
        <v>2420.73</v>
      </c>
      <c r="K402" s="71">
        <f>SUM(I402/J402)-1</f>
        <v>-1</v>
      </c>
      <c r="L402" s="2">
        <v>2420.73</v>
      </c>
      <c r="M402" s="2">
        <v>0</v>
      </c>
      <c r="N402" s="2">
        <v>7449.64</v>
      </c>
    </row>
    <row r="403" spans="1:14" ht="15.75" thickBot="1" x14ac:dyDescent="0.3">
      <c r="A403" s="9" t="s">
        <v>405</v>
      </c>
      <c r="B403" s="58"/>
      <c r="C403" s="10"/>
      <c r="D403" s="10"/>
      <c r="E403" s="4">
        <f>SUM(E402)</f>
        <v>0</v>
      </c>
      <c r="F403" s="4">
        <f t="shared" ref="F403:G403" si="147">SUM(F402)</f>
        <v>0</v>
      </c>
      <c r="G403" s="4">
        <f t="shared" si="147"/>
        <v>0</v>
      </c>
      <c r="H403" s="4">
        <f>SUM(H402)</f>
        <v>0</v>
      </c>
      <c r="I403" s="4">
        <f t="shared" ref="I403" si="148">SUM(I402)</f>
        <v>0</v>
      </c>
      <c r="J403" s="4">
        <f>SUM(J402)</f>
        <v>2420.73</v>
      </c>
      <c r="K403" s="78">
        <f>SUM(I403/J403)-1</f>
        <v>-1</v>
      </c>
      <c r="L403" s="4">
        <f>SUM(L402)</f>
        <v>2420.73</v>
      </c>
      <c r="M403" s="4">
        <f>SUM(M402)</f>
        <v>0</v>
      </c>
      <c r="N403" s="4">
        <f>SUM(N402)</f>
        <v>7449.64</v>
      </c>
    </row>
    <row r="404" spans="1:14" ht="15.75" thickBot="1" x14ac:dyDescent="0.3">
      <c r="A404" s="33" t="s">
        <v>407</v>
      </c>
      <c r="B404" s="61"/>
      <c r="C404" s="40"/>
      <c r="D404" s="40"/>
      <c r="E404" s="23"/>
      <c r="F404" s="23"/>
      <c r="G404" s="32"/>
      <c r="H404" s="32"/>
      <c r="I404" s="23"/>
      <c r="J404" s="23"/>
      <c r="K404" s="23"/>
      <c r="L404" s="32"/>
      <c r="M404" s="32"/>
    </row>
    <row r="405" spans="1:14" x14ac:dyDescent="0.25">
      <c r="A405" s="49"/>
      <c r="B405" s="57" t="s">
        <v>58</v>
      </c>
      <c r="C405" s="44"/>
      <c r="D405" s="44"/>
      <c r="E405" s="25" t="s">
        <v>2</v>
      </c>
      <c r="F405" s="26" t="s">
        <v>3</v>
      </c>
      <c r="G405" s="27" t="s">
        <v>4</v>
      </c>
      <c r="H405" s="54" t="s">
        <v>418</v>
      </c>
      <c r="I405" s="65" t="s">
        <v>505</v>
      </c>
      <c r="J405" s="25" t="s">
        <v>506</v>
      </c>
      <c r="K405" s="72" t="s">
        <v>452</v>
      </c>
      <c r="L405" s="25" t="s">
        <v>506</v>
      </c>
      <c r="M405" s="25" t="s">
        <v>469</v>
      </c>
      <c r="N405" s="25" t="s">
        <v>446</v>
      </c>
    </row>
    <row r="406" spans="1:14" ht="15.75" thickBot="1" x14ac:dyDescent="0.3">
      <c r="A406" s="50" t="s">
        <v>58</v>
      </c>
      <c r="B406" s="50" t="s">
        <v>59</v>
      </c>
      <c r="C406" s="45"/>
      <c r="D406" s="45"/>
      <c r="E406" s="28" t="s">
        <v>5</v>
      </c>
      <c r="F406" s="28" t="s">
        <v>5</v>
      </c>
      <c r="G406" s="28" t="s">
        <v>5</v>
      </c>
      <c r="H406" s="55" t="s">
        <v>419</v>
      </c>
      <c r="I406" s="28" t="s">
        <v>447</v>
      </c>
      <c r="J406" s="28" t="s">
        <v>447</v>
      </c>
      <c r="K406" s="73" t="s">
        <v>507</v>
      </c>
      <c r="L406" s="28" t="s">
        <v>448</v>
      </c>
      <c r="M406" s="28" t="s">
        <v>448</v>
      </c>
      <c r="N406" s="28" t="s">
        <v>448</v>
      </c>
    </row>
    <row r="407" spans="1:14" ht="15.75" thickBot="1" x14ac:dyDescent="0.3">
      <c r="A407" s="46" t="s">
        <v>408</v>
      </c>
      <c r="B407" s="46" t="s">
        <v>409</v>
      </c>
      <c r="C407" s="47"/>
      <c r="D407" s="47"/>
      <c r="E407" s="3"/>
      <c r="F407" s="3"/>
      <c r="G407" s="2"/>
      <c r="H407" s="2"/>
      <c r="I407" s="2">
        <f>SUM(E407:H407)</f>
        <v>0</v>
      </c>
      <c r="J407" s="2">
        <v>1960.82</v>
      </c>
      <c r="K407" s="71">
        <f>SUM(I407/J407)-1</f>
        <v>-1</v>
      </c>
      <c r="L407" s="2">
        <v>3970.82</v>
      </c>
      <c r="M407" s="2">
        <v>10551.88</v>
      </c>
      <c r="N407" s="2">
        <v>9106.5300000000007</v>
      </c>
    </row>
    <row r="408" spans="1:14" ht="15.75" thickBot="1" x14ac:dyDescent="0.3">
      <c r="A408" s="42" t="s">
        <v>407</v>
      </c>
      <c r="B408" s="58"/>
      <c r="C408" s="43"/>
      <c r="D408" s="43"/>
      <c r="E408" s="4">
        <f>SUM(E407)</f>
        <v>0</v>
      </c>
      <c r="F408" s="4">
        <f t="shared" ref="F408:G408" si="149">SUM(F407)</f>
        <v>0</v>
      </c>
      <c r="G408" s="4">
        <f t="shared" si="149"/>
        <v>0</v>
      </c>
      <c r="H408" s="4">
        <f>SUM(H407)</f>
        <v>0</v>
      </c>
      <c r="I408" s="4">
        <f t="shared" ref="I408" si="150">SUM(I407)</f>
        <v>0</v>
      </c>
      <c r="J408" s="4">
        <f>SUM(J407)</f>
        <v>1960.82</v>
      </c>
      <c r="K408" s="78">
        <f>SUM(I408/J408)-1</f>
        <v>-1</v>
      </c>
      <c r="L408" s="4">
        <f>SUM(L407)</f>
        <v>3970.82</v>
      </c>
      <c r="M408" s="4">
        <f>SUM(M407)</f>
        <v>10551.88</v>
      </c>
      <c r="N408" s="4">
        <f>SUM(N407)</f>
        <v>9106.5300000000007</v>
      </c>
    </row>
    <row r="409" spans="1:14" ht="15.75" thickBot="1" x14ac:dyDescent="0.3">
      <c r="A409" s="33" t="s">
        <v>436</v>
      </c>
      <c r="B409" s="61"/>
      <c r="C409" s="40"/>
      <c r="D409" s="40"/>
      <c r="E409" s="23"/>
      <c r="F409" s="23"/>
      <c r="G409" s="32"/>
      <c r="H409" s="32"/>
      <c r="I409" s="23"/>
      <c r="J409" s="23"/>
      <c r="K409" s="23"/>
      <c r="L409" s="32"/>
      <c r="M409" s="32"/>
    </row>
    <row r="410" spans="1:14" x14ac:dyDescent="0.25">
      <c r="A410" s="49"/>
      <c r="B410" s="57" t="s">
        <v>58</v>
      </c>
      <c r="C410" s="44"/>
      <c r="D410" s="44"/>
      <c r="E410" s="25" t="s">
        <v>2</v>
      </c>
      <c r="F410" s="26" t="s">
        <v>3</v>
      </c>
      <c r="G410" s="27" t="s">
        <v>4</v>
      </c>
      <c r="H410" s="54" t="s">
        <v>418</v>
      </c>
      <c r="I410" s="65" t="s">
        <v>505</v>
      </c>
      <c r="J410" s="25" t="s">
        <v>506</v>
      </c>
      <c r="K410" s="72" t="s">
        <v>452</v>
      </c>
      <c r="L410" s="25" t="s">
        <v>506</v>
      </c>
      <c r="M410" s="25" t="s">
        <v>469</v>
      </c>
      <c r="N410" s="25" t="s">
        <v>446</v>
      </c>
    </row>
    <row r="411" spans="1:14" ht="15.75" thickBot="1" x14ac:dyDescent="0.3">
      <c r="A411" s="50" t="s">
        <v>58</v>
      </c>
      <c r="B411" s="50" t="s">
        <v>59</v>
      </c>
      <c r="C411" s="45"/>
      <c r="D411" s="45"/>
      <c r="E411" s="28" t="s">
        <v>5</v>
      </c>
      <c r="F411" s="28" t="s">
        <v>5</v>
      </c>
      <c r="G411" s="28" t="s">
        <v>5</v>
      </c>
      <c r="H411" s="55" t="s">
        <v>419</v>
      </c>
      <c r="I411" s="28" t="s">
        <v>447</v>
      </c>
      <c r="J411" s="28" t="s">
        <v>447</v>
      </c>
      <c r="K411" s="73" t="s">
        <v>507</v>
      </c>
      <c r="L411" s="28" t="s">
        <v>448</v>
      </c>
      <c r="M411" s="28" t="s">
        <v>448</v>
      </c>
      <c r="N411" s="28" t="s">
        <v>448</v>
      </c>
    </row>
    <row r="412" spans="1:14" ht="15.75" thickBot="1" x14ac:dyDescent="0.3">
      <c r="A412" s="46" t="s">
        <v>437</v>
      </c>
      <c r="B412" s="46" t="s">
        <v>438</v>
      </c>
      <c r="C412" s="47"/>
      <c r="D412" s="47"/>
      <c r="E412" s="3"/>
      <c r="F412" s="3"/>
      <c r="G412" s="2"/>
      <c r="H412" s="2"/>
      <c r="I412" s="2">
        <f>SUM(E412:H412)</f>
        <v>0</v>
      </c>
      <c r="J412" s="2">
        <v>2476.3000000000002</v>
      </c>
      <c r="K412" s="71">
        <f>SUM(I412/J412)-1</f>
        <v>-1</v>
      </c>
      <c r="L412" s="2">
        <v>2476.3000000000002</v>
      </c>
      <c r="M412" s="2">
        <v>11443.29</v>
      </c>
      <c r="N412" s="2">
        <v>2536.7800000000002</v>
      </c>
    </row>
    <row r="413" spans="1:14" ht="15.75" thickBot="1" x14ac:dyDescent="0.3">
      <c r="A413" s="42" t="s">
        <v>436</v>
      </c>
      <c r="B413" s="58"/>
      <c r="C413" s="43"/>
      <c r="D413" s="43"/>
      <c r="E413" s="4">
        <f>SUM(E412)</f>
        <v>0</v>
      </c>
      <c r="F413" s="4">
        <f t="shared" ref="F413:I413" si="151">SUM(F412)</f>
        <v>0</v>
      </c>
      <c r="G413" s="4">
        <f t="shared" si="151"/>
        <v>0</v>
      </c>
      <c r="H413" s="4">
        <f>SUM(H412)</f>
        <v>0</v>
      </c>
      <c r="I413" s="4">
        <f t="shared" si="151"/>
        <v>0</v>
      </c>
      <c r="J413" s="4">
        <f>SUM(J412)</f>
        <v>2476.3000000000002</v>
      </c>
      <c r="K413" s="78">
        <f>SUM(I413/J413)-1</f>
        <v>-1</v>
      </c>
      <c r="L413" s="4">
        <f>SUM(L412)</f>
        <v>2476.3000000000002</v>
      </c>
      <c r="M413" s="4">
        <f>SUM(M412)</f>
        <v>11443.29</v>
      </c>
      <c r="N413" s="4">
        <f>SUM(N412)</f>
        <v>2536.7800000000002</v>
      </c>
    </row>
    <row r="414" spans="1:14" x14ac:dyDescent="0.25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8"/>
      <c r="B415" s="18"/>
      <c r="C415" s="6"/>
      <c r="D415" s="6"/>
      <c r="E415" s="23"/>
      <c r="F415" s="23"/>
      <c r="G415" s="32"/>
      <c r="H415" s="32"/>
      <c r="I415" s="23"/>
      <c r="J415" s="23"/>
      <c r="K415" s="23"/>
      <c r="L415" s="29"/>
      <c r="M415" s="29"/>
    </row>
    <row r="416" spans="1:14" ht="15.75" thickBot="1" x14ac:dyDescent="0.3">
      <c r="A416" s="15"/>
      <c r="B416" s="62" t="s">
        <v>449</v>
      </c>
      <c r="C416" s="16"/>
      <c r="D416" s="16"/>
      <c r="E416" s="4">
        <f>SUM(E413,E12,E20,E26,E31,E39,E48,E55,E66,E72,E86,E91,E116,E129,E137,E151,E156,E161,E173,E179,E193,E201,E218,E235,E244,E249,E254,E259,E264,E269,E276,E287,E298,E303,E308,E320,E326,E331,E337,E344,E355,E360,E368,E376,E382,E388,E393,E398,E403,E408)</f>
        <v>3591344.6200000006</v>
      </c>
      <c r="F416" s="4">
        <f>SUM(F413,F12,F20,F26,F31,F39,F48,F55,F66,F72,F86,F91,F116,F129,F137,F151,F156,F161,F173,F179,F193,F201,F218,F235,F244,F249,F254,F259,F264,F269,F276,F287,F298,F303,F308,F320,F326,F331,F337,F344,F355,F360,F368,F376,F382,F388,F393,F398,F403,F408)</f>
        <v>6289212.5499999989</v>
      </c>
      <c r="G416" s="4">
        <f t="shared" ref="G416:H416" si="152">SUM(G413,G12,G20,G26,G31,G39,G48,G55,G66,G72,G86,G91,G116,G129,G137,G151,G156,G161,G173,G179,G193,G201,G218,G235,G244,G249,G254,G259,G264,G269,G276,G287,G298,G303,G308,G320,G326,G331,G337,G344,G355,G360,G368,G376,G382,G388,G393,G398,G403,G408)</f>
        <v>1702963.21</v>
      </c>
      <c r="H416" s="4">
        <f t="shared" si="152"/>
        <v>16044088.799999997</v>
      </c>
      <c r="I416" s="4">
        <f>SUM(I413,I12,I20,I26,I31,I39,I48,I55,I66,I72,I86,I91,I116,I129,I137,I151,I156,I161,I173,I179,I193,I201,I218,I235,I244,I249,I254,I259,I264,I269,I276,I287,I298,I303,I308,I320,I326,I331,I337,I344,I355,I360,I368,I376,I382,I388,I393,I398,I403,I408)</f>
        <v>27627609.180000007</v>
      </c>
      <c r="J416" s="4">
        <f>SUM(J413,J12,J20,J26,J39,J48,J55,J66,J72,J86,J91,J116,J129,J137,J151,J156,J161,J173,J179,J193,J201,J218,J235,J244,J249,J259,J264,J269,J276,J287,J298,J320,J326,J331,J337,J344,J355,J360,J368,J376,J382,J388,J393,J398,J403,J408)</f>
        <v>24601890.139999997</v>
      </c>
      <c r="K416" s="76">
        <f>SUM(I416/J416)-1</f>
        <v>0.12298725922202691</v>
      </c>
      <c r="L416" s="4">
        <f>SUM(L413,L12,L20,L26,L39,L48,L55,L66,L72,L86,L91,L116,L129,L137,L151,L156,L161,L173,L179,L193,L201,L218,L235,L244,L249,L259,L264,L269,L276,L287,L298,L320,L326,L331,L337,L344,L355,L360,L368,L376,L382,L388,L393,L398,L403,L408)</f>
        <v>28619937.290000003</v>
      </c>
      <c r="M416" s="39">
        <f>SUM(M413,M12,M20,M26,M39,M48,M55,M66,M72,M86,M91,M116,M129,M137,M151,M156,M161,M173,M179,M193,M201,M218,M235,M244,M249,M259,M264,M269,M276,M287,M298,M320,M326,M331,M337,M344,M355,M360,M368,M376,M382,M388,M393,M398,M403,M408)</f>
        <v>27006830.16</v>
      </c>
      <c r="N416" s="39">
        <f>SUM(N413,N12,N20,N26,N39,N48,N55,N66,N72,N86,N91,N116,N129,N137,N151,N156,N161,N173,N179,N193,N201,N218,N235,N244,N249,N259,N264,N269,N276,N287,N298,N320,N326,N331,N337,N344,N355,N360,N368,N376,N382,N388,N393,N398,N403,N408)</f>
        <v>26586921.210000005</v>
      </c>
    </row>
    <row r="417" spans="1:14" x14ac:dyDescent="0.25">
      <c r="E417" s="70" t="s">
        <v>508</v>
      </c>
      <c r="F417" s="70" t="s">
        <v>508</v>
      </c>
      <c r="G417" s="70" t="s">
        <v>508</v>
      </c>
      <c r="H417" s="70" t="s">
        <v>508</v>
      </c>
      <c r="I417" s="70" t="s">
        <v>508</v>
      </c>
      <c r="J417" s="70" t="s">
        <v>470</v>
      </c>
      <c r="K417" s="70"/>
      <c r="L417" s="70" t="s">
        <v>470</v>
      </c>
      <c r="M417" s="70" t="s">
        <v>420</v>
      </c>
      <c r="N417" s="70" t="s">
        <v>279</v>
      </c>
    </row>
    <row r="418" spans="1:14" x14ac:dyDescent="0.25">
      <c r="E418" s="70"/>
      <c r="F418" s="70"/>
      <c r="G418" s="70"/>
      <c r="H418" s="70"/>
      <c r="I418" s="70"/>
      <c r="J418" s="70"/>
      <c r="K418" s="70"/>
      <c r="L418" s="70"/>
      <c r="M418" s="70"/>
    </row>
    <row r="419" spans="1:14" x14ac:dyDescent="0.25">
      <c r="E419" s="70"/>
      <c r="F419" s="70"/>
      <c r="G419" s="70"/>
      <c r="H419" s="70"/>
      <c r="I419" s="85"/>
      <c r="J419" s="70"/>
      <c r="K419" s="70"/>
      <c r="L419" s="70"/>
      <c r="M419" s="70"/>
    </row>
    <row r="420" spans="1:14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4" x14ac:dyDescent="0.25">
      <c r="E421" s="70"/>
      <c r="F421" s="70"/>
      <c r="G421" s="70"/>
      <c r="H421" s="70"/>
      <c r="I421" s="23"/>
      <c r="J421" s="70"/>
      <c r="K421" s="70"/>
      <c r="L421" s="70"/>
      <c r="M421" s="70"/>
    </row>
    <row r="422" spans="1:14" x14ac:dyDescent="0.25">
      <c r="M422" s="67"/>
    </row>
    <row r="423" spans="1:14" customFormat="1" x14ac:dyDescent="0.25">
      <c r="A423" s="88"/>
      <c r="B423" s="89"/>
      <c r="C423" s="89"/>
      <c r="D423" s="89"/>
      <c r="E423" s="89"/>
    </row>
    <row r="424" spans="1:14" customFormat="1" x14ac:dyDescent="0.25">
      <c r="A424" s="89"/>
      <c r="B424" s="89"/>
      <c r="C424" s="89"/>
      <c r="D424" s="89"/>
      <c r="E424" s="89"/>
    </row>
    <row r="425" spans="1:14" customFormat="1" x14ac:dyDescent="0.25">
      <c r="A425" s="89"/>
      <c r="B425" s="90"/>
      <c r="C425" s="90"/>
      <c r="D425" s="90"/>
      <c r="E425" s="24"/>
    </row>
    <row r="426" spans="1:14" customFormat="1" x14ac:dyDescent="0.25">
      <c r="A426" s="91"/>
      <c r="B426" s="92"/>
      <c r="C426" s="92"/>
      <c r="D426" s="92"/>
      <c r="E426" s="24"/>
    </row>
    <row r="427" spans="1:14" customFormat="1" x14ac:dyDescent="0.25">
      <c r="A427" s="91"/>
      <c r="B427" s="92"/>
      <c r="C427" s="92"/>
      <c r="D427" s="92"/>
      <c r="E427" s="24"/>
    </row>
    <row r="428" spans="1:14" customFormat="1" x14ac:dyDescent="0.25">
      <c r="A428" s="91"/>
      <c r="B428" s="92"/>
      <c r="C428" s="92"/>
      <c r="D428" s="92"/>
      <c r="E428" s="24"/>
    </row>
    <row r="429" spans="1:14" customFormat="1" x14ac:dyDescent="0.25">
      <c r="A429" s="91"/>
      <c r="B429" s="92"/>
      <c r="C429" s="92"/>
      <c r="D429" s="92"/>
      <c r="E429" s="24"/>
    </row>
    <row r="430" spans="1:14" customFormat="1" x14ac:dyDescent="0.25">
      <c r="A430" s="89"/>
      <c r="B430" s="92"/>
      <c r="C430" s="92"/>
      <c r="D430" s="92"/>
      <c r="E430" s="24"/>
    </row>
    <row r="431" spans="1:14" x14ac:dyDescent="0.25">
      <c r="M431" s="67"/>
    </row>
    <row r="432" spans="1:14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67"/>
    </row>
    <row r="442" spans="13:13" x14ac:dyDescent="0.25">
      <c r="M442" s="68"/>
    </row>
    <row r="443" spans="13:13" x14ac:dyDescent="0.25">
      <c r="M443" s="66"/>
    </row>
    <row r="444" spans="13:13" x14ac:dyDescent="0.25">
      <c r="M444" s="29"/>
    </row>
    <row r="445" spans="13:13" x14ac:dyDescent="0.25">
      <c r="M445" s="29"/>
    </row>
    <row r="446" spans="13:13" x14ac:dyDescent="0.25">
      <c r="M446" s="67"/>
    </row>
    <row r="447" spans="13:13" x14ac:dyDescent="0.25">
      <c r="M447" s="68"/>
    </row>
    <row r="448" spans="13:13" x14ac:dyDescent="0.25">
      <c r="M448" s="66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8"/>
    </row>
    <row r="453" spans="13:13" x14ac:dyDescent="0.25">
      <c r="M453" s="66"/>
    </row>
    <row r="454" spans="13:13" x14ac:dyDescent="0.25">
      <c r="M454" s="29"/>
    </row>
    <row r="455" spans="13:13" x14ac:dyDescent="0.25">
      <c r="M455" s="29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7"/>
    </row>
    <row r="460" spans="13:13" x14ac:dyDescent="0.25">
      <c r="M460" s="68"/>
    </row>
    <row r="461" spans="13:13" x14ac:dyDescent="0.25">
      <c r="M461" s="66"/>
    </row>
    <row r="462" spans="13:13" x14ac:dyDescent="0.25">
      <c r="M462" s="29"/>
    </row>
    <row r="463" spans="13:13" x14ac:dyDescent="0.25">
      <c r="M463" s="29"/>
    </row>
    <row r="464" spans="13:13" x14ac:dyDescent="0.25">
      <c r="M464" s="29"/>
    </row>
    <row r="465" spans="13:13" x14ac:dyDescent="0.25">
      <c r="M465" s="67"/>
    </row>
    <row r="466" spans="13:13" x14ac:dyDescent="0.25">
      <c r="M466" s="67"/>
    </row>
    <row r="467" spans="13:13" x14ac:dyDescent="0.25">
      <c r="M467" s="68"/>
    </row>
    <row r="468" spans="13:13" x14ac:dyDescent="0.25">
      <c r="M468" s="66"/>
    </row>
    <row r="469" spans="13:13" x14ac:dyDescent="0.25">
      <c r="M469" s="29"/>
    </row>
    <row r="470" spans="13:13" x14ac:dyDescent="0.25">
      <c r="M470" s="29"/>
    </row>
    <row r="471" spans="13:13" x14ac:dyDescent="0.25">
      <c r="M471" s="67"/>
    </row>
    <row r="472" spans="13:13" x14ac:dyDescent="0.25">
      <c r="M472" s="68"/>
    </row>
    <row r="473" spans="13:13" x14ac:dyDescent="0.25">
      <c r="M473" s="66"/>
    </row>
    <row r="474" spans="13:13" x14ac:dyDescent="0.25">
      <c r="M474" s="29"/>
    </row>
    <row r="475" spans="13:13" x14ac:dyDescent="0.25">
      <c r="M475" s="29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7"/>
    </row>
    <row r="486" spans="13:13" x14ac:dyDescent="0.25">
      <c r="M486" s="68"/>
    </row>
    <row r="487" spans="13:13" x14ac:dyDescent="0.25">
      <c r="M487" s="66"/>
    </row>
    <row r="488" spans="13:13" x14ac:dyDescent="0.25">
      <c r="M488" s="29"/>
    </row>
    <row r="489" spans="13:13" x14ac:dyDescent="0.25">
      <c r="M489" s="29"/>
    </row>
    <row r="490" spans="13:13" x14ac:dyDescent="0.25">
      <c r="M490" s="67"/>
    </row>
    <row r="491" spans="13:13" x14ac:dyDescent="0.25">
      <c r="M491" s="67"/>
    </row>
    <row r="492" spans="13:13" x14ac:dyDescent="0.25">
      <c r="M492" s="68"/>
    </row>
    <row r="493" spans="13:13" x14ac:dyDescent="0.25">
      <c r="M493" s="66"/>
    </row>
    <row r="494" spans="13:13" x14ac:dyDescent="0.25">
      <c r="M494" s="29"/>
    </row>
    <row r="495" spans="13:13" x14ac:dyDescent="0.25">
      <c r="M495" s="29"/>
    </row>
    <row r="496" spans="13:13" x14ac:dyDescent="0.25">
      <c r="M496" s="67"/>
    </row>
    <row r="497" spans="13:13" x14ac:dyDescent="0.25">
      <c r="M497" s="67"/>
    </row>
    <row r="498" spans="13:13" x14ac:dyDescent="0.25">
      <c r="M498" s="68"/>
    </row>
    <row r="499" spans="13:13" x14ac:dyDescent="0.25">
      <c r="M499" s="66"/>
    </row>
    <row r="500" spans="13:13" x14ac:dyDescent="0.25">
      <c r="M500" s="29"/>
    </row>
    <row r="501" spans="13:13" x14ac:dyDescent="0.25">
      <c r="M501" s="29"/>
    </row>
    <row r="502" spans="13:13" x14ac:dyDescent="0.25">
      <c r="M502" s="67"/>
    </row>
    <row r="503" spans="13:13" x14ac:dyDescent="0.25">
      <c r="M503" s="68"/>
    </row>
    <row r="504" spans="13:13" x14ac:dyDescent="0.25">
      <c r="M504" s="66"/>
    </row>
    <row r="505" spans="13:13" x14ac:dyDescent="0.25">
      <c r="M505" s="29"/>
    </row>
    <row r="506" spans="13:13" x14ac:dyDescent="0.25">
      <c r="M506" s="29"/>
    </row>
    <row r="507" spans="13:13" x14ac:dyDescent="0.25">
      <c r="M507" s="67"/>
    </row>
    <row r="508" spans="13:13" x14ac:dyDescent="0.25">
      <c r="M508" s="68"/>
    </row>
    <row r="509" spans="13:13" x14ac:dyDescent="0.25">
      <c r="M509" s="66"/>
    </row>
    <row r="510" spans="13:13" x14ac:dyDescent="0.25">
      <c r="M510" s="29"/>
    </row>
    <row r="511" spans="13:13" x14ac:dyDescent="0.25">
      <c r="M511" s="29"/>
    </row>
    <row r="512" spans="13:13" x14ac:dyDescent="0.25">
      <c r="M512" s="67"/>
    </row>
    <row r="513" spans="13:13" x14ac:dyDescent="0.25">
      <c r="M513" s="68"/>
    </row>
    <row r="514" spans="13:13" x14ac:dyDescent="0.25">
      <c r="M514" s="66"/>
    </row>
    <row r="515" spans="13:13" x14ac:dyDescent="0.25">
      <c r="M515" s="29"/>
    </row>
    <row r="516" spans="13:13" x14ac:dyDescent="0.25">
      <c r="M516" s="29"/>
    </row>
    <row r="517" spans="13:13" x14ac:dyDescent="0.25">
      <c r="M517" s="67"/>
    </row>
    <row r="518" spans="13:13" x14ac:dyDescent="0.25">
      <c r="M518" s="68"/>
    </row>
    <row r="519" spans="13:13" x14ac:dyDescent="0.25">
      <c r="M519" s="66"/>
    </row>
    <row r="520" spans="13:13" x14ac:dyDescent="0.25">
      <c r="M520" s="66"/>
    </row>
    <row r="521" spans="13:13" x14ac:dyDescent="0.25">
      <c r="M521" s="66"/>
    </row>
    <row r="522" spans="13:13" x14ac:dyDescent="0.25">
      <c r="M522" s="68"/>
    </row>
    <row r="524" spans="13:13" x14ac:dyDescent="0.25">
      <c r="M524" s="66"/>
    </row>
  </sheetData>
  <mergeCells count="42">
    <mergeCell ref="B232:D232"/>
    <mergeCell ref="B233:D233"/>
    <mergeCell ref="B234:D234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1:D211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2019-08-21T20:02:36Z</dcterms:modified>
</cp:coreProperties>
</file>