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Y:\Users\kadicker\Organizations\FY13\"/>
    </mc:Choice>
  </mc:AlternateContent>
  <bookViews>
    <workbookView xWindow="-10080" yWindow="825" windowWidth="25605" windowHeight="15600" tabRatio="892"/>
  </bookViews>
  <sheets>
    <sheet name="Total Orgs" sheetId="1" r:id="rId1"/>
    <sheet name="AEGSA" sheetId="32" r:id="rId2"/>
    <sheet name="AECGO" sheetId="2" r:id="rId3"/>
    <sheet name="TTUAB" sheetId="4" r:id="rId4"/>
    <sheet name="ANRS" sheetId="3" r:id="rId5"/>
    <sheet name="BGSA" sheetId="5" r:id="rId6"/>
    <sheet name="CGSO" sheetId="8" r:id="rId7"/>
    <sheet name="CPGSC" sheetId="9" r:id="rId8"/>
    <sheet name="EC" sheetId="11" r:id="rId9"/>
    <sheet name="GCC" sheetId="13" r:id="rId10"/>
    <sheet name="GOCPS" sheetId="14" r:id="rId11"/>
    <sheet name="HGSO" sheetId="17" r:id="rId12"/>
    <sheet name="HDFS-GSA" sheetId="18" r:id="rId13"/>
    <sheet name="HFES" sheetId="19" r:id="rId14"/>
    <sheet name="LESETAC" sheetId="20" r:id="rId15"/>
    <sheet name="MHSA" sheetId="21" r:id="rId16"/>
    <sheet name="PSSGSC" sheetId="23" r:id="rId17"/>
    <sheet name="RGA" sheetId="25" r:id="rId18"/>
    <sheet name="Red2Black" sheetId="6" r:id="rId19"/>
    <sheet name="STC" sheetId="7" r:id="rId20"/>
    <sheet name="SA-TIEHH" sheetId="27" r:id="rId21"/>
    <sheet name="SCAMS" sheetId="28" r:id="rId22"/>
    <sheet name="ASM" sheetId="29" r:id="rId23"/>
    <sheet name="TCFRGC" sheetId="10" r:id="rId24"/>
    <sheet name="Misc" sheetId="30" r:id="rId25"/>
    <sheet name="Cont" sheetId="31" r:id="rId26"/>
  </sheets>
  <definedNames>
    <definedName name="_xlnm.Print_Area" localSheetId="0">'Total Orgs'!$A$1:$F$27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9" l="1"/>
  <c r="B7" i="4"/>
  <c r="B7" i="23"/>
  <c r="B7" i="19" l="1"/>
  <c r="B31" i="1"/>
  <c r="B7" i="17"/>
  <c r="B7" i="11"/>
  <c r="C5" i="1" l="1"/>
  <c r="B5" i="32"/>
  <c r="B7" i="32"/>
  <c r="D5" i="1" s="1"/>
  <c r="F5" i="1" s="1"/>
  <c r="B7" i="14"/>
  <c r="B7" i="7"/>
  <c r="B7" i="10"/>
  <c r="B7" i="20"/>
  <c r="D18" i="1" s="1"/>
  <c r="B7" i="13"/>
  <c r="D13" i="1" s="1"/>
  <c r="B7" i="25"/>
  <c r="D21" i="1" s="1"/>
  <c r="B7" i="27"/>
  <c r="B7" i="5"/>
  <c r="D9" i="1" s="1"/>
  <c r="B7" i="18"/>
  <c r="D16" i="1" s="1"/>
  <c r="B7" i="2"/>
  <c r="D6" i="1" s="1"/>
  <c r="B7" i="6"/>
  <c r="D22" i="1" s="1"/>
  <c r="B7" i="3"/>
  <c r="B7" i="21"/>
  <c r="D19" i="1" s="1"/>
  <c r="B7" i="8"/>
  <c r="D10" i="1" s="1"/>
  <c r="B5" i="2"/>
  <c r="B5" i="3"/>
  <c r="B5" i="4"/>
  <c r="B8" i="4" s="1"/>
  <c r="B5" i="5"/>
  <c r="B5" i="6"/>
  <c r="B5" i="7"/>
  <c r="B8" i="7" s="1"/>
  <c r="B5" i="8"/>
  <c r="B5" i="9"/>
  <c r="B8" i="9" s="1"/>
  <c r="B5" i="10"/>
  <c r="B5" i="11"/>
  <c r="B5" i="13"/>
  <c r="B5" i="14"/>
  <c r="B5" i="17"/>
  <c r="B8" i="17" s="1"/>
  <c r="B5" i="18"/>
  <c r="B5" i="19"/>
  <c r="B5" i="20"/>
  <c r="B5" i="21"/>
  <c r="B5" i="23"/>
  <c r="B8" i="23" s="1"/>
  <c r="B5" i="25"/>
  <c r="B5" i="27"/>
  <c r="B5" i="28"/>
  <c r="B7" i="28"/>
  <c r="B5" i="29"/>
  <c r="B7" i="29"/>
  <c r="D26" i="1" s="1"/>
  <c r="B7" i="30"/>
  <c r="B8" i="30" s="1"/>
  <c r="B7" i="31"/>
  <c r="D29" i="1" s="1"/>
  <c r="D8" i="1"/>
  <c r="D7" i="1"/>
  <c r="C7" i="1"/>
  <c r="D23" i="1"/>
  <c r="D11" i="1"/>
  <c r="D27" i="1"/>
  <c r="D12" i="1"/>
  <c r="D14" i="1"/>
  <c r="C15" i="1"/>
  <c r="D15" i="1"/>
  <c r="D17" i="1"/>
  <c r="D20" i="1"/>
  <c r="C21" i="1"/>
  <c r="D25" i="1"/>
  <c r="C6" i="1"/>
  <c r="C29" i="1"/>
  <c r="C28" i="1"/>
  <c r="C26" i="1"/>
  <c r="C25" i="1"/>
  <c r="C24" i="1"/>
  <c r="C20" i="1"/>
  <c r="C19" i="1"/>
  <c r="C18" i="1"/>
  <c r="C17" i="1"/>
  <c r="C16" i="1"/>
  <c r="C14" i="1"/>
  <c r="C13" i="1"/>
  <c r="C12" i="1"/>
  <c r="C27" i="1"/>
  <c r="C11" i="1"/>
  <c r="C10" i="1"/>
  <c r="C23" i="1"/>
  <c r="C22" i="1"/>
  <c r="C9" i="1"/>
  <c r="C8" i="1"/>
  <c r="B29" i="1"/>
  <c r="B5" i="31" s="1"/>
  <c r="B8" i="20" l="1"/>
  <c r="B8" i="21"/>
  <c r="B8" i="29"/>
  <c r="B8" i="14"/>
  <c r="B8" i="18"/>
  <c r="F20" i="1"/>
  <c r="B8" i="13"/>
  <c r="B8" i="2"/>
  <c r="D28" i="1"/>
  <c r="B8" i="25"/>
  <c r="B8" i="31"/>
  <c r="B8" i="28"/>
  <c r="B8" i="8"/>
  <c r="B8" i="6"/>
  <c r="B8" i="19"/>
  <c r="F8" i="1"/>
  <c r="F22" i="1"/>
  <c r="F10" i="1"/>
  <c r="F19" i="1"/>
  <c r="F25" i="1"/>
  <c r="F28" i="1"/>
  <c r="F6" i="1"/>
  <c r="B8" i="11"/>
  <c r="F9" i="1"/>
  <c r="F11" i="1"/>
  <c r="F12" i="1"/>
  <c r="F13" i="1"/>
  <c r="F16" i="1"/>
  <c r="F26" i="1"/>
  <c r="F21" i="1"/>
  <c r="F15" i="1"/>
  <c r="B8" i="5"/>
  <c r="B8" i="3"/>
  <c r="F7" i="1"/>
  <c r="F29" i="1"/>
  <c r="B8" i="32"/>
  <c r="F18" i="1"/>
  <c r="F27" i="1"/>
  <c r="B8" i="27"/>
  <c r="B8" i="10"/>
  <c r="F17" i="1"/>
  <c r="F14" i="1"/>
  <c r="F23" i="1"/>
  <c r="D24" i="1"/>
  <c r="F24" i="1" s="1"/>
</calcChain>
</file>

<file path=xl/sharedStrings.xml><?xml version="1.0" encoding="utf-8"?>
<sst xmlns="http://schemas.openxmlformats.org/spreadsheetml/2006/main" count="786" uniqueCount="293">
  <si>
    <t>Organization Name</t>
  </si>
  <si>
    <t>Funded</t>
  </si>
  <si>
    <t>Contingency</t>
  </si>
  <si>
    <t>Expenses</t>
  </si>
  <si>
    <t>Remaining</t>
  </si>
  <si>
    <t>Registered</t>
  </si>
  <si>
    <t>Risk Management</t>
  </si>
  <si>
    <t>Funding Training</t>
  </si>
  <si>
    <t>Association for Natural Resource Scientists</t>
  </si>
  <si>
    <t>Agricultural Education &amp; Communication Graduate Organization</t>
  </si>
  <si>
    <t>Association of Biologists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</si>
  <si>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</si>
  <si>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</si>
  <si>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</si>
  <si>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</si>
  <si>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</si>
  <si>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</si>
  <si>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</si>
  <si>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</si>
  <si>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</si>
  <si>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and Heritage Students Association</t>
  </si>
  <si>
    <t>Rawls Graduate Association</t>
  </si>
  <si>
    <t>Student Chapter of the American Meteorological Society at TTU</t>
  </si>
  <si>
    <t>Plant and Soil Science Graduate Student Council</t>
  </si>
  <si>
    <t>Tech American Society for Microbiology</t>
  </si>
  <si>
    <t>Miscellaneous Funding</t>
  </si>
  <si>
    <t>Contingency Funding</t>
  </si>
  <si>
    <t>Graduate Funding Total</t>
  </si>
  <si>
    <t>Total Organizations</t>
  </si>
  <si>
    <t>Allocated</t>
  </si>
  <si>
    <t>Balance</t>
  </si>
  <si>
    <t>Date</t>
  </si>
  <si>
    <t>Amount</t>
  </si>
  <si>
    <t>Description</t>
  </si>
  <si>
    <t>Student Association of the Institute of Environmental and Human Health</t>
  </si>
  <si>
    <t>Tech American Society of Microbiology</t>
  </si>
  <si>
    <t>Miscellaneous</t>
  </si>
  <si>
    <t>Agricultural Economics Graduate Student Organization</t>
  </si>
  <si>
    <t>Agricultural Economics Graduate Student Association</t>
  </si>
  <si>
    <t>Experimental Council</t>
  </si>
  <si>
    <t>Red to Black</t>
  </si>
  <si>
    <t>Society for Technical Communication</t>
  </si>
  <si>
    <t>Society of Technical Communication</t>
  </si>
  <si>
    <t>Tech Council on Family Relations Graduate Chapter</t>
  </si>
  <si>
    <t>Business cards</t>
  </si>
  <si>
    <t>HSC Copy/mail</t>
  </si>
  <si>
    <t>Gave FOP to Jennifer</t>
  </si>
  <si>
    <t>Brochures</t>
  </si>
  <si>
    <t>X</t>
  </si>
  <si>
    <t>Recruiting Event</t>
  </si>
  <si>
    <t>Travel Application 1300528</t>
  </si>
  <si>
    <t>See Miscellaneous Spreadsheet</t>
  </si>
  <si>
    <t>Chemical Engineering Graduate Student Association</t>
  </si>
  <si>
    <t>Printing Charges</t>
  </si>
  <si>
    <t>Gave FOP to Lisa</t>
  </si>
  <si>
    <t>Tech Buy</t>
  </si>
  <si>
    <t>Requisition 33178234</t>
  </si>
  <si>
    <t>Michael Hickerson - Speaker - 09/26/2012</t>
  </si>
  <si>
    <t>Students to attend the Financial Therapy Association</t>
  </si>
  <si>
    <t>Travel Application 1301575</t>
  </si>
  <si>
    <t>Conference in Columbia, MO 09/21-26/2012</t>
  </si>
  <si>
    <t>Ashley Seifert - Speaker - 11/14/2012</t>
  </si>
  <si>
    <t>Requisition 33342060</t>
  </si>
  <si>
    <t>Arkhat Abzhanov - Speaker - 10/09/2012</t>
  </si>
  <si>
    <t>Requisition 33343098</t>
  </si>
  <si>
    <t>travel voucher submitted 09/21/2012</t>
  </si>
  <si>
    <t>Students to travel to Dallas, TX 09/12-15/2012</t>
  </si>
  <si>
    <t>Advanced Graphix - recruitment tshirts</t>
  </si>
  <si>
    <t>techbuy</t>
  </si>
  <si>
    <t>req#33439499</t>
  </si>
  <si>
    <t>Jason Holliday - Speaker - Reimburse airfare only - 10/31/2012</t>
  </si>
  <si>
    <t>Requisition - 33442143</t>
  </si>
  <si>
    <t>Staples Order</t>
  </si>
  <si>
    <t>Req#33458358</t>
  </si>
  <si>
    <t>Reimbursement for facility rental</t>
  </si>
  <si>
    <t>Direct Pay</t>
  </si>
  <si>
    <t>IDT15031</t>
  </si>
  <si>
    <t>1 student to travel to St. Louis, MO 11/14-17/2012</t>
  </si>
  <si>
    <t xml:space="preserve">Association for Financial Counseling Planning &amp; </t>
  </si>
  <si>
    <t>Education Conference</t>
  </si>
  <si>
    <t>Travel application 1303137</t>
  </si>
  <si>
    <t>voucher filed 10/09/2012</t>
  </si>
  <si>
    <t>Uniform Polo Shirt - Scarborough Specialties</t>
  </si>
  <si>
    <t>Req # 33903910</t>
  </si>
  <si>
    <t>Req 34100120</t>
  </si>
  <si>
    <t>Raymond Bell - Mercantile Adjustment Bureau</t>
  </si>
  <si>
    <t>Req 34105876</t>
  </si>
  <si>
    <t>Reimbursements - Conference Registrations</t>
  </si>
  <si>
    <t>IDT15309</t>
  </si>
  <si>
    <t>Matthew Betts - Airfare - Speaker - 11/07/2012</t>
  </si>
  <si>
    <t xml:space="preserve">6 to travel to Baton Rouge, LA </t>
  </si>
  <si>
    <t>American Chemical Society Southwest Regional Mtg</t>
  </si>
  <si>
    <t>11/3-7/2012</t>
  </si>
  <si>
    <t>Travel application 1304861</t>
  </si>
  <si>
    <t>balance sent to org October 2012</t>
  </si>
  <si>
    <t>Association of Natural Resource Scientists</t>
  </si>
  <si>
    <t>-</t>
  </si>
  <si>
    <t>Museum Heritage Students Association</t>
  </si>
  <si>
    <t>Requisition - 34272635</t>
  </si>
  <si>
    <t>SGA SORC Incentive</t>
  </si>
  <si>
    <t>Forensic Science Society</t>
  </si>
  <si>
    <t>Req34604313</t>
  </si>
  <si>
    <t>Reimbursement for airfare to a speaker</t>
  </si>
  <si>
    <t>IDT15650</t>
  </si>
  <si>
    <t>voucher filed 11/16/2012</t>
  </si>
  <si>
    <t>voucherfiled 11/19/2012</t>
  </si>
  <si>
    <t>Cefiro</t>
  </si>
  <si>
    <t>Tshirts - Recruiting</t>
  </si>
  <si>
    <t>TechBuy</t>
  </si>
  <si>
    <t>Req 35075655</t>
  </si>
  <si>
    <t xml:space="preserve">Forensic Science </t>
  </si>
  <si>
    <t xml:space="preserve">Printing charge </t>
  </si>
  <si>
    <t>HSC Printing Center</t>
  </si>
  <si>
    <t>Gave FOP to Crystal</t>
  </si>
  <si>
    <t>Pcard</t>
  </si>
  <si>
    <t>AAAE Conference Registration for Rachel Bobbitt</t>
  </si>
  <si>
    <t>SAAS Conference Registration for Kelsey Fletcher</t>
  </si>
  <si>
    <t>SAAS Conference Registration for Nellie Hill</t>
  </si>
  <si>
    <t>SAAS Conference Registration for Shawna Newsome</t>
  </si>
  <si>
    <t>SAAS Conference Registration for Chelsey Ahrens</t>
  </si>
  <si>
    <t>SAAS Conference Registration for Courtney Gibson</t>
  </si>
  <si>
    <t>SAAS Conference Registration for Danielle White</t>
  </si>
  <si>
    <t>IDT16205</t>
  </si>
  <si>
    <t>Olga Pontes - Speaker - Reimburse meal and gas - 12/05/2012</t>
  </si>
  <si>
    <t>Requisition - 35940234</t>
  </si>
  <si>
    <t>networking events</t>
  </si>
  <si>
    <t>Annual Meeting student conference, career fair, and</t>
  </si>
  <si>
    <t>01/4-7/2013</t>
  </si>
  <si>
    <t>Austin, TX</t>
  </si>
  <si>
    <t>Travel application 1309061</t>
  </si>
  <si>
    <t>Voucher filed 1/15/2013</t>
  </si>
  <si>
    <t>12 students to travel corporate recruiting trip</t>
  </si>
  <si>
    <t>2/6-9/2013</t>
  </si>
  <si>
    <t>Travel application 1309816</t>
  </si>
  <si>
    <t>Reimbursement of room rental</t>
  </si>
  <si>
    <t>IDT16315</t>
  </si>
  <si>
    <t>Tshirts - Recruitment</t>
  </si>
  <si>
    <t>Req 37007936</t>
  </si>
  <si>
    <t>Overton Hotel - Guest Lodging for Clyde Anderson</t>
  </si>
  <si>
    <t>Req.37014236</t>
  </si>
  <si>
    <t>Overton Hotel - Guest Lodging for Tobias McBride</t>
  </si>
  <si>
    <t>Req 37015603</t>
  </si>
  <si>
    <t>Req 37038623</t>
  </si>
  <si>
    <t>Speaker, Don Kagay</t>
  </si>
  <si>
    <t>Req. 37042613</t>
  </si>
  <si>
    <t>Airfare - Guest Speaker - Tobias McBride</t>
  </si>
  <si>
    <t>Req 37045499</t>
  </si>
  <si>
    <t>Bell Travel - Airfare - Gues Speaker Clyde Anderson</t>
  </si>
  <si>
    <t>Req 37046310</t>
  </si>
  <si>
    <t>Reimbursement of office supplies</t>
  </si>
  <si>
    <t xml:space="preserve">Direct Pay </t>
  </si>
  <si>
    <t>IDT16502</t>
  </si>
  <si>
    <t>Katharina Stengel - airfare</t>
  </si>
  <si>
    <t>Req 37056798</t>
  </si>
  <si>
    <t>Poster agenda</t>
  </si>
  <si>
    <t>Gave FOP to Amanda</t>
  </si>
  <si>
    <t>Appointment Cards</t>
  </si>
  <si>
    <t>Picture Cards</t>
  </si>
  <si>
    <t>Peter Keyel - speaker airfare</t>
  </si>
  <si>
    <t>Req 37059188</t>
  </si>
  <si>
    <t>balance sent to org Feb 2013</t>
  </si>
  <si>
    <t>Mengxi Jiang - Speaker - Reimburse airfare only - 02/21/2013</t>
  </si>
  <si>
    <t>Req 37194854</t>
  </si>
  <si>
    <t>Dan Kline - Speaker airfare</t>
  </si>
  <si>
    <t>Req 37240061</t>
  </si>
  <si>
    <t>IDT16622</t>
  </si>
  <si>
    <t xml:space="preserve">6 students to travel to the National Council on </t>
  </si>
  <si>
    <t>Education for the Ceramic Arts Conference</t>
  </si>
  <si>
    <t>03/17-24/2013</t>
  </si>
  <si>
    <t>Houston, TX</t>
  </si>
  <si>
    <t>Travel application 1313183</t>
  </si>
  <si>
    <t>HSC Copy Center</t>
  </si>
  <si>
    <t>Gave FOP to Lisa Card</t>
  </si>
  <si>
    <t>Reimbursement - Conference Registration</t>
  </si>
  <si>
    <t>IDT16694</t>
  </si>
  <si>
    <t>See Organization spreadsheet</t>
  </si>
  <si>
    <t>Tech Council on Family Relations Grad Chapter</t>
  </si>
  <si>
    <t>Conference Registration to The Texas Council on</t>
  </si>
  <si>
    <t>Family Relations 2013 Annual Conference</t>
  </si>
  <si>
    <t>Janis Henderson</t>
  </si>
  <si>
    <t>pcard</t>
  </si>
  <si>
    <t>Jennifer Harris</t>
  </si>
  <si>
    <t>Sherley Bedore</t>
  </si>
  <si>
    <t>Lauren Thompson</t>
  </si>
  <si>
    <t>Samantha Dunkerley</t>
  </si>
  <si>
    <t>Rachel Engler</t>
  </si>
  <si>
    <t>Katherine Lindley</t>
  </si>
  <si>
    <t>Nancy Trevino Schaffer</t>
  </si>
  <si>
    <t>voucher filed 03/07/2013</t>
  </si>
  <si>
    <t>Ivette Noriega</t>
  </si>
  <si>
    <t>Reimbursement of Supplies, printing expenses and</t>
  </si>
  <si>
    <t>Recruiting items</t>
  </si>
  <si>
    <t>IDT16743</t>
  </si>
  <si>
    <t>Richard Stevens - Speaker airfare</t>
  </si>
  <si>
    <t>Req 37674776</t>
  </si>
  <si>
    <t>Speaker Airfare - Benjamin Saenz</t>
  </si>
  <si>
    <t>Req. 37779477</t>
  </si>
  <si>
    <t>Speaker Airfare - Earl Fitz</t>
  </si>
  <si>
    <t>Req. 37781909</t>
  </si>
  <si>
    <t>Tina Gumienny - Speaker airfare</t>
  </si>
  <si>
    <t>Reimbursement of Registration Fees</t>
  </si>
  <si>
    <t>IDT16798</t>
  </si>
  <si>
    <t>7 to travel to American Meteorological Society</t>
  </si>
  <si>
    <t>Cynthia Cornelissen - Speaker airfare</t>
  </si>
  <si>
    <t>Req 38220278</t>
  </si>
  <si>
    <t>David Ray - Speaker airfare</t>
  </si>
  <si>
    <t>Req 38318074</t>
  </si>
  <si>
    <t>Reimbursement of postage</t>
  </si>
  <si>
    <t>IDT16974</t>
  </si>
  <si>
    <t xml:space="preserve">6 to travel to Houston, TX to tour NASA and network </t>
  </si>
  <si>
    <t>at HFES symposium</t>
  </si>
  <si>
    <t>05/2-4/2013</t>
  </si>
  <si>
    <t>travel application 1317047</t>
  </si>
  <si>
    <t>Reimbursement of recruiting tshirts</t>
  </si>
  <si>
    <t>DirectPay</t>
  </si>
  <si>
    <t>IDT17017</t>
  </si>
  <si>
    <t>Reimbursement of conference registration fees</t>
  </si>
  <si>
    <t>IDT17049</t>
  </si>
  <si>
    <t>Reimbursement for baseball caps used for recruiting</t>
  </si>
  <si>
    <t>IDT17074</t>
  </si>
  <si>
    <t>AAAE Conference Registration for Candis Carraway</t>
  </si>
  <si>
    <t>Reimbursement of rental space</t>
  </si>
  <si>
    <t>IDT17144</t>
  </si>
  <si>
    <t>Req 39120383</t>
  </si>
  <si>
    <t>ALE 2013 Annual Conference for Laura Lemons</t>
  </si>
  <si>
    <t>NACTA 9th Annual Conference for Courtney Gibson</t>
  </si>
  <si>
    <t>IDT17247</t>
  </si>
  <si>
    <t>6 to travel to Austin/San Antonio, TX to tour</t>
  </si>
  <si>
    <t>05/22-25/2013</t>
  </si>
  <si>
    <t>travel application 1318872</t>
  </si>
  <si>
    <t>IDT17263</t>
  </si>
  <si>
    <t>voucher filed 05/09/2013</t>
  </si>
  <si>
    <t>Reimbursement of facility rental</t>
  </si>
  <si>
    <t>IDT17282</t>
  </si>
  <si>
    <t>12 to travel to a retreat</t>
  </si>
  <si>
    <t>Cloudcroft, NM</t>
  </si>
  <si>
    <t>06/14-16/2013</t>
  </si>
  <si>
    <t>travel application 1320096</t>
  </si>
  <si>
    <t>various Human Factors/Ergonomics facilities</t>
  </si>
  <si>
    <t>voucher filed 06/06/2013</t>
  </si>
  <si>
    <t>Chemical Engineering GSA</t>
  </si>
  <si>
    <t>Reimbursement - Promotional items</t>
  </si>
  <si>
    <t>IDT17586</t>
  </si>
  <si>
    <t xml:space="preserve">3 to travel to Regional Meeting of SETAC </t>
  </si>
  <si>
    <t>to attend leadership workshops</t>
  </si>
  <si>
    <t>05/30-06/01/2013</t>
  </si>
  <si>
    <t>Travel application 1322258</t>
  </si>
  <si>
    <t>voucher filed 06/25/13</t>
  </si>
  <si>
    <t>10 students to travel to various art museums</t>
  </si>
  <si>
    <t>07/5-7/2013</t>
  </si>
  <si>
    <t>San Antonio, TX</t>
  </si>
  <si>
    <t>Travel application 1322263</t>
  </si>
  <si>
    <t>voucher filed 07/1/2013</t>
  </si>
  <si>
    <t xml:space="preserve">Reimbursement for supplies purchased for </t>
  </si>
  <si>
    <t>annual Severe Weather Awareness Day</t>
  </si>
  <si>
    <t>IDT17851</t>
  </si>
  <si>
    <t>Reimbursement of Registration fees</t>
  </si>
  <si>
    <t>IDT17882</t>
  </si>
  <si>
    <t>balance sent to org July 2013</t>
  </si>
  <si>
    <t>voucher filed 7/22/13</t>
  </si>
  <si>
    <t>Staples</t>
  </si>
  <si>
    <t>Techbuy</t>
  </si>
  <si>
    <t>req 41817329</t>
  </si>
  <si>
    <t>req 41817691</t>
  </si>
  <si>
    <t>Reimbursement of registration expenses</t>
  </si>
  <si>
    <t>direct pay</t>
  </si>
  <si>
    <t>IDT18063</t>
  </si>
  <si>
    <t>req 41851399</t>
  </si>
  <si>
    <t>zero balance</t>
  </si>
  <si>
    <t>less than $50 balance</t>
  </si>
  <si>
    <t>has not utilized any funding</t>
  </si>
  <si>
    <t>for Paulina Veloz</t>
  </si>
  <si>
    <t>Paid with pcard</t>
  </si>
  <si>
    <t>Webinar registration - AFCPE student loan series</t>
  </si>
  <si>
    <t>Req 42028850</t>
  </si>
  <si>
    <t>Req 42030216</t>
  </si>
  <si>
    <t>Pens from HSC Printing Center</t>
  </si>
  <si>
    <t>IDT 18122</t>
  </si>
  <si>
    <t>Reimbursement for luncheon with speaker</t>
  </si>
  <si>
    <t>Airfare for Alok Bohara - speaker</t>
  </si>
  <si>
    <t>Req 42066300</t>
  </si>
  <si>
    <t>req 42381771</t>
  </si>
  <si>
    <t>IDT18222</t>
  </si>
  <si>
    <t>IDT18224</t>
  </si>
  <si>
    <t>Reimbursement for office supplies</t>
  </si>
  <si>
    <t>IDT18283</t>
  </si>
  <si>
    <t>IDT18288</t>
  </si>
  <si>
    <t>Reimbursement for office supplies and printing expenses</t>
  </si>
  <si>
    <t>IDT18289</t>
  </si>
  <si>
    <t>AAAE Conference - 9people</t>
  </si>
  <si>
    <t>Req 42641210</t>
  </si>
  <si>
    <t>IDT18353</t>
  </si>
  <si>
    <t xml:space="preserve">2012-2013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</si>
</sst>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2" fillId="0" borderId="0" xfId="3" applyNumberFormat="1"/>
    <xf numFmtId="0" fontId="2" fillId="0" borderId="0" xfId="3"/>
    <xf numFmtId="0" fontId="2" fillId="0" borderId="0" xfId="3" applyFill="1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2" borderId="0" xfId="0" applyNumberFormat="1" applyFill="1"/>
    <xf numFmtId="0" fontId="0" fillId="2" borderId="0" xfId="0" applyFill="1"/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/>
    <xf numFmtId="0" fontId="5" fillId="0" borderId="0" xfId="0" applyFont="1"/>
    <xf numFmtId="14" fontId="0" fillId="0" borderId="0" xfId="0" applyNumberFormat="1" applyFill="1"/>
    <xf numFmtId="164" fontId="0" fillId="0" borderId="0" xfId="0" applyNumberFormat="1" applyAlignment="1">
      <alignment horizontal="center"/>
    </xf>
    <xf numFmtId="164" fontId="0" fillId="3" borderId="0" xfId="0" applyNumberFormat="1" applyFill="1"/>
    <xf numFmtId="164" fontId="0" fillId="4" borderId="0" xfId="0" applyNumberFormat="1" applyFill="1"/>
    <xf numFmtId="0" fontId="0" fillId="4" borderId="0" xfId="0" applyFill="1"/>
    <xf numFmtId="0" fontId="0" fillId="3" borderId="0" xfId="0" applyFill="1"/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1" defaultRowHeight="15.75" x14ac:dyDescent="0.25"/>
  <cols>
    <col min="1" max="1" width="57" customWidth="1"/>
    <col min="2" max="2" width="10.875" style="4"/>
    <col min="3" max="3" width="12.625" style="4" customWidth="1"/>
    <col min="4" max="4" width="10.875" style="4"/>
    <col min="5" max="5" width="11" style="4"/>
    <col min="6" max="6" width="10.875" style="4"/>
    <col min="7" max="7" width="11" style="15"/>
    <col min="8" max="8" width="12.125" style="15" customWidth="1"/>
    <col min="9" max="9" width="11" style="15"/>
    <col min="10" max="12" width="11" style="21"/>
  </cols>
  <sheetData>
    <row r="1" spans="1:12" x14ac:dyDescent="0.25">
      <c r="A1" s="15" t="s">
        <v>292</v>
      </c>
    </row>
    <row r="3" spans="1:12" s="2" customFormat="1" ht="63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99</v>
      </c>
      <c r="F3" s="3" t="s">
        <v>4</v>
      </c>
      <c r="G3" s="2" t="s">
        <v>5</v>
      </c>
      <c r="H3" s="2" t="s">
        <v>6</v>
      </c>
      <c r="I3" s="2" t="s">
        <v>7</v>
      </c>
      <c r="J3" s="18" t="s">
        <v>258</v>
      </c>
      <c r="K3" s="18" t="s">
        <v>160</v>
      </c>
      <c r="L3" s="18" t="s">
        <v>94</v>
      </c>
    </row>
    <row r="4" spans="1:12" s="2" customFormat="1" x14ac:dyDescent="0.25">
      <c r="B4" s="3"/>
      <c r="C4" s="3"/>
      <c r="D4" s="3"/>
      <c r="E4" s="3"/>
      <c r="F4" s="3"/>
      <c r="J4" s="19"/>
      <c r="K4" s="19"/>
      <c r="L4" s="19"/>
    </row>
    <row r="5" spans="1:12" s="13" customFormat="1" x14ac:dyDescent="0.25">
      <c r="A5" s="11" t="s">
        <v>37</v>
      </c>
      <c r="B5" s="12">
        <v>300</v>
      </c>
      <c r="C5" s="12">
        <f>AEGSA!B6</f>
        <v>0</v>
      </c>
      <c r="D5" s="12">
        <f>AEGSA!B7</f>
        <v>300</v>
      </c>
      <c r="E5" s="12"/>
      <c r="F5" s="16">
        <f>B5+C5-D5</f>
        <v>0</v>
      </c>
      <c r="G5" s="14" t="s">
        <v>48</v>
      </c>
      <c r="H5" s="14" t="s">
        <v>48</v>
      </c>
      <c r="I5" s="14" t="s">
        <v>48</v>
      </c>
      <c r="J5" s="20" t="s">
        <v>48</v>
      </c>
      <c r="K5" s="20" t="s">
        <v>48</v>
      </c>
      <c r="L5" s="20" t="s">
        <v>48</v>
      </c>
    </row>
    <row r="6" spans="1:12" s="13" customFormat="1" x14ac:dyDescent="0.25">
      <c r="A6" s="11" t="s">
        <v>9</v>
      </c>
      <c r="B6" s="12">
        <v>4050</v>
      </c>
      <c r="C6" s="12">
        <f>AECGO!B6</f>
        <v>0</v>
      </c>
      <c r="D6" s="12">
        <f>AECGO!B7</f>
        <v>4050</v>
      </c>
      <c r="E6" s="12"/>
      <c r="F6" s="16">
        <f>B6+C6-D6</f>
        <v>0</v>
      </c>
      <c r="G6" s="14" t="s">
        <v>48</v>
      </c>
      <c r="H6" s="14" t="s">
        <v>48</v>
      </c>
      <c r="I6" s="14" t="s">
        <v>48</v>
      </c>
      <c r="J6" s="20" t="s">
        <v>48</v>
      </c>
      <c r="K6" s="20" t="s">
        <v>48</v>
      </c>
      <c r="L6" s="20" t="s">
        <v>48</v>
      </c>
    </row>
    <row r="7" spans="1:12" s="13" customFormat="1" x14ac:dyDescent="0.25">
      <c r="A7" s="11" t="s">
        <v>10</v>
      </c>
      <c r="B7" s="12">
        <v>7000</v>
      </c>
      <c r="C7" s="12">
        <f>TTUAB!B6</f>
        <v>1750</v>
      </c>
      <c r="D7" s="12">
        <f>TTUAB!B7</f>
        <v>8749.590000000002</v>
      </c>
      <c r="E7" s="12"/>
      <c r="F7" s="27">
        <f t="shared" ref="F7:F29" si="0">B7+C7-D7</f>
        <v>0.40999999999803549</v>
      </c>
      <c r="G7" s="14" t="s">
        <v>48</v>
      </c>
      <c r="H7" s="14" t="s">
        <v>48</v>
      </c>
      <c r="I7" s="14" t="s">
        <v>48</v>
      </c>
      <c r="J7" s="20" t="s">
        <v>48</v>
      </c>
      <c r="K7" s="20" t="s">
        <v>48</v>
      </c>
      <c r="L7" s="20" t="s">
        <v>48</v>
      </c>
    </row>
    <row r="8" spans="1:12" s="13" customFormat="1" x14ac:dyDescent="0.25">
      <c r="A8" s="11" t="s">
        <v>95</v>
      </c>
      <c r="B8" s="12">
        <v>2000</v>
      </c>
      <c r="C8" s="12">
        <f>ANRS!B6</f>
        <v>0</v>
      </c>
      <c r="D8" s="12">
        <f>ANRS!B7</f>
        <v>2000</v>
      </c>
      <c r="E8" s="12"/>
      <c r="F8" s="16">
        <f>B8+C8-D8</f>
        <v>0</v>
      </c>
      <c r="G8" s="14" t="s">
        <v>48</v>
      </c>
      <c r="H8" s="14" t="s">
        <v>48</v>
      </c>
      <c r="I8" s="14" t="s">
        <v>48</v>
      </c>
      <c r="J8" s="20" t="s">
        <v>48</v>
      </c>
      <c r="K8" s="20" t="s">
        <v>48</v>
      </c>
      <c r="L8" s="20" t="s">
        <v>48</v>
      </c>
    </row>
    <row r="9" spans="1:12" s="13" customFormat="1" x14ac:dyDescent="0.25">
      <c r="A9" s="11" t="s">
        <v>11</v>
      </c>
      <c r="B9" s="12">
        <v>500</v>
      </c>
      <c r="C9" s="12">
        <f>BGSA!B6</f>
        <v>0</v>
      </c>
      <c r="D9" s="12">
        <f>BGSA!B7</f>
        <v>412.42</v>
      </c>
      <c r="E9" s="12"/>
      <c r="F9" s="12">
        <f t="shared" si="0"/>
        <v>87.579999999999984</v>
      </c>
      <c r="G9" s="14" t="s">
        <v>48</v>
      </c>
      <c r="H9" s="14" t="s">
        <v>48</v>
      </c>
      <c r="I9" s="14" t="s">
        <v>48</v>
      </c>
      <c r="J9" s="20" t="s">
        <v>48</v>
      </c>
      <c r="K9" s="20" t="s">
        <v>48</v>
      </c>
      <c r="L9" s="20" t="s">
        <v>48</v>
      </c>
    </row>
    <row r="10" spans="1:12" s="13" customFormat="1" x14ac:dyDescent="0.25">
      <c r="A10" s="11" t="s">
        <v>12</v>
      </c>
      <c r="B10" s="12">
        <v>2000</v>
      </c>
      <c r="C10" s="12">
        <f>CGSO!B6</f>
        <v>0</v>
      </c>
      <c r="D10" s="12">
        <f>CGSO!B7</f>
        <v>2000</v>
      </c>
      <c r="E10" s="12"/>
      <c r="F10" s="16">
        <f t="shared" ref="F10:F21" si="1">B10+C10-D10</f>
        <v>0</v>
      </c>
      <c r="G10" s="14" t="s">
        <v>48</v>
      </c>
      <c r="H10" s="14" t="s">
        <v>48</v>
      </c>
      <c r="I10" s="14" t="s">
        <v>48</v>
      </c>
      <c r="J10" s="20" t="s">
        <v>48</v>
      </c>
      <c r="K10" s="20" t="s">
        <v>48</v>
      </c>
      <c r="L10" s="20" t="s">
        <v>96</v>
      </c>
    </row>
    <row r="11" spans="1:12" s="13" customFormat="1" x14ac:dyDescent="0.25">
      <c r="A11" s="11" t="s">
        <v>13</v>
      </c>
      <c r="B11" s="12">
        <v>1125</v>
      </c>
      <c r="C11" s="12">
        <f>CPGSC!B6</f>
        <v>0</v>
      </c>
      <c r="D11" s="12">
        <f>CPGSC!B7</f>
        <v>1125</v>
      </c>
      <c r="E11" s="12"/>
      <c r="F11" s="16">
        <f t="shared" si="1"/>
        <v>0</v>
      </c>
      <c r="G11" s="14" t="s">
        <v>48</v>
      </c>
      <c r="H11" s="14" t="s">
        <v>48</v>
      </c>
      <c r="I11" s="14" t="s">
        <v>48</v>
      </c>
      <c r="J11" s="20" t="s">
        <v>48</v>
      </c>
      <c r="K11" s="20" t="s">
        <v>48</v>
      </c>
      <c r="L11" s="20" t="s">
        <v>48</v>
      </c>
    </row>
    <row r="12" spans="1:12" s="13" customFormat="1" x14ac:dyDescent="0.25">
      <c r="A12" s="11" t="s">
        <v>39</v>
      </c>
      <c r="B12" s="12">
        <v>500</v>
      </c>
      <c r="C12" s="12">
        <f>EC!B6</f>
        <v>0</v>
      </c>
      <c r="D12" s="12">
        <f>EC!B7</f>
        <v>459</v>
      </c>
      <c r="E12" s="12"/>
      <c r="F12" s="27">
        <f t="shared" si="1"/>
        <v>41</v>
      </c>
      <c r="G12" s="14" t="s">
        <v>48</v>
      </c>
      <c r="H12" s="14" t="s">
        <v>48</v>
      </c>
      <c r="I12" s="14" t="s">
        <v>48</v>
      </c>
      <c r="J12" s="20" t="s">
        <v>48</v>
      </c>
      <c r="K12" s="20" t="s">
        <v>48</v>
      </c>
      <c r="L12" s="20" t="s">
        <v>48</v>
      </c>
    </row>
    <row r="13" spans="1:12" s="13" customFormat="1" x14ac:dyDescent="0.25">
      <c r="A13" s="11" t="s">
        <v>14</v>
      </c>
      <c r="B13" s="12">
        <v>1500</v>
      </c>
      <c r="C13" s="12">
        <f>GCC!B6</f>
        <v>0</v>
      </c>
      <c r="D13" s="12">
        <f>GCC!B7</f>
        <v>1500</v>
      </c>
      <c r="E13" s="12"/>
      <c r="F13" s="16">
        <f t="shared" si="1"/>
        <v>0</v>
      </c>
      <c r="G13" s="14" t="s">
        <v>48</v>
      </c>
      <c r="H13" s="14" t="s">
        <v>48</v>
      </c>
      <c r="I13" s="14" t="s">
        <v>48</v>
      </c>
      <c r="J13" s="20" t="s">
        <v>48</v>
      </c>
      <c r="K13" s="20" t="s">
        <v>48</v>
      </c>
      <c r="L13" s="20" t="s">
        <v>48</v>
      </c>
    </row>
    <row r="14" spans="1:12" s="13" customFormat="1" x14ac:dyDescent="0.25">
      <c r="A14" s="11" t="s">
        <v>15</v>
      </c>
      <c r="B14" s="12">
        <v>750</v>
      </c>
      <c r="C14" s="12">
        <f>GOCPS!B6</f>
        <v>0</v>
      </c>
      <c r="D14" s="12">
        <f>GOCPS!B7</f>
        <v>750</v>
      </c>
      <c r="E14" s="12"/>
      <c r="F14" s="16">
        <f t="shared" si="1"/>
        <v>0</v>
      </c>
      <c r="G14" s="14" t="s">
        <v>48</v>
      </c>
      <c r="H14" s="14" t="s">
        <v>48</v>
      </c>
      <c r="I14" s="14" t="s">
        <v>48</v>
      </c>
      <c r="J14" s="20" t="s">
        <v>48</v>
      </c>
      <c r="K14" s="20" t="s">
        <v>48</v>
      </c>
      <c r="L14" s="20" t="s">
        <v>48</v>
      </c>
    </row>
    <row r="15" spans="1:12" s="13" customFormat="1" x14ac:dyDescent="0.25">
      <c r="A15" s="11" t="s">
        <v>16</v>
      </c>
      <c r="B15" s="12">
        <v>1200</v>
      </c>
      <c r="C15" s="12">
        <f>HGSO!B6</f>
        <v>0</v>
      </c>
      <c r="D15" s="12">
        <f>HGSO!B7</f>
        <v>1199.9999999999998</v>
      </c>
      <c r="E15" s="12"/>
      <c r="F15" s="16">
        <f t="shared" si="1"/>
        <v>0</v>
      </c>
      <c r="G15" s="14" t="s">
        <v>48</v>
      </c>
      <c r="H15" s="14" t="s">
        <v>48</v>
      </c>
      <c r="I15" s="14" t="s">
        <v>48</v>
      </c>
      <c r="J15" s="20" t="s">
        <v>48</v>
      </c>
      <c r="K15" s="20" t="s">
        <v>48</v>
      </c>
      <c r="L15" s="20" t="s">
        <v>48</v>
      </c>
    </row>
    <row r="16" spans="1:12" s="13" customFormat="1" x14ac:dyDescent="0.25">
      <c r="A16" s="11" t="s">
        <v>17</v>
      </c>
      <c r="B16" s="12">
        <v>1000</v>
      </c>
      <c r="C16" s="12">
        <f>'HDFS-GSA'!B6</f>
        <v>0</v>
      </c>
      <c r="D16" s="12">
        <f>'HDFS-GSA'!B7</f>
        <v>993.86</v>
      </c>
      <c r="E16" s="12"/>
      <c r="F16" s="27">
        <f t="shared" si="1"/>
        <v>6.1399999999999864</v>
      </c>
      <c r="G16" s="14" t="s">
        <v>48</v>
      </c>
      <c r="H16" s="14" t="s">
        <v>48</v>
      </c>
      <c r="I16" s="14" t="s">
        <v>48</v>
      </c>
      <c r="J16" s="20" t="s">
        <v>48</v>
      </c>
      <c r="K16" s="20" t="s">
        <v>48</v>
      </c>
      <c r="L16" s="20" t="s">
        <v>48</v>
      </c>
    </row>
    <row r="17" spans="1:12" s="13" customFormat="1" x14ac:dyDescent="0.25">
      <c r="A17" s="11" t="s">
        <v>18</v>
      </c>
      <c r="B17" s="12">
        <v>2500</v>
      </c>
      <c r="C17" s="12">
        <f>HFES!B6</f>
        <v>0</v>
      </c>
      <c r="D17" s="12">
        <f>HFES!B7</f>
        <v>2500</v>
      </c>
      <c r="E17" s="12"/>
      <c r="F17" s="16">
        <f t="shared" si="1"/>
        <v>0</v>
      </c>
      <c r="G17" s="14" t="s">
        <v>48</v>
      </c>
      <c r="H17" s="14" t="s">
        <v>48</v>
      </c>
      <c r="I17" s="14" t="s">
        <v>48</v>
      </c>
      <c r="J17" s="20" t="s">
        <v>48</v>
      </c>
      <c r="K17" s="20" t="s">
        <v>48</v>
      </c>
      <c r="L17" s="20" t="s">
        <v>48</v>
      </c>
    </row>
    <row r="18" spans="1:12" s="13" customFormat="1" x14ac:dyDescent="0.25">
      <c r="A18" s="11" t="s">
        <v>19</v>
      </c>
      <c r="B18" s="12">
        <v>950</v>
      </c>
      <c r="C18" s="12">
        <f>LESETAC!B6</f>
        <v>0</v>
      </c>
      <c r="D18" s="12">
        <f>LESETAC!B7</f>
        <v>898.96</v>
      </c>
      <c r="E18" s="12"/>
      <c r="F18" s="27">
        <f t="shared" si="1"/>
        <v>51.039999999999964</v>
      </c>
      <c r="G18" s="14" t="s">
        <v>48</v>
      </c>
      <c r="H18" s="14" t="s">
        <v>48</v>
      </c>
      <c r="I18" s="14" t="s">
        <v>48</v>
      </c>
      <c r="J18" s="20" t="s">
        <v>48</v>
      </c>
      <c r="K18" s="20" t="s">
        <v>48</v>
      </c>
      <c r="L18" s="20" t="s">
        <v>48</v>
      </c>
    </row>
    <row r="19" spans="1:12" s="13" customFormat="1" x14ac:dyDescent="0.25">
      <c r="A19" s="11" t="s">
        <v>97</v>
      </c>
      <c r="B19" s="12">
        <v>1250</v>
      </c>
      <c r="C19" s="12">
        <f>MHSA!B6</f>
        <v>58.28</v>
      </c>
      <c r="D19" s="12">
        <f>MHSA!B7</f>
        <v>1308.28</v>
      </c>
      <c r="E19" s="12"/>
      <c r="F19" s="16">
        <f t="shared" si="1"/>
        <v>0</v>
      </c>
      <c r="G19" s="14" t="s">
        <v>48</v>
      </c>
      <c r="H19" s="14" t="s">
        <v>48</v>
      </c>
      <c r="I19" s="14" t="s">
        <v>48</v>
      </c>
      <c r="J19" s="20" t="s">
        <v>48</v>
      </c>
      <c r="K19" s="20" t="s">
        <v>48</v>
      </c>
      <c r="L19" s="20" t="s">
        <v>48</v>
      </c>
    </row>
    <row r="20" spans="1:12" s="13" customFormat="1" x14ac:dyDescent="0.25">
      <c r="A20" s="11" t="s">
        <v>23</v>
      </c>
      <c r="B20" s="12">
        <v>240</v>
      </c>
      <c r="C20" s="12">
        <f>PSSGSC!B6</f>
        <v>0</v>
      </c>
      <c r="D20" s="12">
        <f>PSSGSC!B7</f>
        <v>237.51</v>
      </c>
      <c r="E20" s="12"/>
      <c r="F20" s="27">
        <f t="shared" si="1"/>
        <v>2.4900000000000091</v>
      </c>
      <c r="G20" s="14" t="s">
        <v>48</v>
      </c>
      <c r="H20" s="14" t="s">
        <v>48</v>
      </c>
      <c r="I20" s="14" t="s">
        <v>48</v>
      </c>
      <c r="J20" s="20" t="s">
        <v>48</v>
      </c>
      <c r="K20" s="20" t="s">
        <v>48</v>
      </c>
      <c r="L20" s="20" t="s">
        <v>48</v>
      </c>
    </row>
    <row r="21" spans="1:12" s="13" customFormat="1" x14ac:dyDescent="0.25">
      <c r="A21" s="11" t="s">
        <v>21</v>
      </c>
      <c r="B21" s="12">
        <v>7000</v>
      </c>
      <c r="C21" s="12">
        <f>RGA!B6</f>
        <v>0</v>
      </c>
      <c r="D21" s="12">
        <f>RGA!B7</f>
        <v>7000</v>
      </c>
      <c r="E21" s="12"/>
      <c r="F21" s="16">
        <f t="shared" si="1"/>
        <v>0</v>
      </c>
      <c r="G21" s="14" t="s">
        <v>48</v>
      </c>
      <c r="H21" s="14" t="s">
        <v>48</v>
      </c>
      <c r="I21" s="14" t="s">
        <v>48</v>
      </c>
      <c r="J21" s="20" t="s">
        <v>48</v>
      </c>
      <c r="K21" s="20" t="s">
        <v>48</v>
      </c>
      <c r="L21" s="20" t="s">
        <v>48</v>
      </c>
    </row>
    <row r="22" spans="1:12" s="13" customFormat="1" x14ac:dyDescent="0.25">
      <c r="A22" s="11" t="s">
        <v>40</v>
      </c>
      <c r="B22" s="12">
        <v>10500</v>
      </c>
      <c r="C22" s="12">
        <f>Red2Black!B6</f>
        <v>0</v>
      </c>
      <c r="D22" s="12">
        <f>Red2Black!B7</f>
        <v>10351.860000000002</v>
      </c>
      <c r="E22" s="12"/>
      <c r="F22" s="12">
        <f t="shared" si="0"/>
        <v>148.1399999999976</v>
      </c>
      <c r="G22" s="14" t="s">
        <v>48</v>
      </c>
      <c r="H22" s="14" t="s">
        <v>48</v>
      </c>
      <c r="I22" s="14" t="s">
        <v>48</v>
      </c>
      <c r="J22" s="20" t="s">
        <v>48</v>
      </c>
      <c r="K22" s="20" t="s">
        <v>48</v>
      </c>
      <c r="L22" s="20" t="s">
        <v>48</v>
      </c>
    </row>
    <row r="23" spans="1:12" s="13" customFormat="1" x14ac:dyDescent="0.25">
      <c r="A23" s="11" t="s">
        <v>41</v>
      </c>
      <c r="B23" s="12">
        <v>250</v>
      </c>
      <c r="C23" s="12">
        <f>STC!B6</f>
        <v>0</v>
      </c>
      <c r="D23" s="12">
        <f>STC!B7</f>
        <v>0</v>
      </c>
      <c r="E23" s="12"/>
      <c r="F23" s="26">
        <f t="shared" si="0"/>
        <v>250</v>
      </c>
      <c r="G23" s="14" t="s">
        <v>48</v>
      </c>
      <c r="H23" s="14" t="s">
        <v>48</v>
      </c>
      <c r="I23" s="14"/>
      <c r="J23" s="20" t="s">
        <v>48</v>
      </c>
      <c r="K23" s="20" t="s">
        <v>48</v>
      </c>
      <c r="L23" s="20" t="s">
        <v>48</v>
      </c>
    </row>
    <row r="24" spans="1:12" s="13" customFormat="1" x14ac:dyDescent="0.25">
      <c r="A24" s="11" t="s">
        <v>34</v>
      </c>
      <c r="B24" s="12">
        <v>1625</v>
      </c>
      <c r="C24" s="12">
        <f>'SA-TIEHH'!B6</f>
        <v>0</v>
      </c>
      <c r="D24" s="12">
        <f>'SA-TIEHH'!B7</f>
        <v>1624.9</v>
      </c>
      <c r="E24" s="12"/>
      <c r="F24" s="27">
        <f>B24+C24-D24</f>
        <v>9.9999999999909051E-2</v>
      </c>
      <c r="G24" s="14" t="s">
        <v>48</v>
      </c>
      <c r="H24" s="14" t="s">
        <v>48</v>
      </c>
      <c r="I24" s="14" t="s">
        <v>48</v>
      </c>
      <c r="J24" s="20" t="s">
        <v>48</v>
      </c>
      <c r="K24" s="20" t="s">
        <v>48</v>
      </c>
      <c r="L24" s="20" t="s">
        <v>48</v>
      </c>
    </row>
    <row r="25" spans="1:12" s="13" customFormat="1" x14ac:dyDescent="0.25">
      <c r="A25" s="11" t="s">
        <v>22</v>
      </c>
      <c r="B25" s="12">
        <v>1700</v>
      </c>
      <c r="C25" s="12">
        <f>SCAMS!B6</f>
        <v>0</v>
      </c>
      <c r="D25" s="12">
        <f>SCAMS!B7</f>
        <v>1700</v>
      </c>
      <c r="E25" s="12"/>
      <c r="F25" s="16">
        <f>B25+C25-D25</f>
        <v>0</v>
      </c>
      <c r="G25" s="14" t="s">
        <v>48</v>
      </c>
      <c r="H25" s="14" t="s">
        <v>48</v>
      </c>
      <c r="I25" s="14" t="s">
        <v>48</v>
      </c>
      <c r="J25" s="20" t="s">
        <v>48</v>
      </c>
      <c r="K25" s="20" t="s">
        <v>48</v>
      </c>
      <c r="L25" s="20" t="s">
        <v>48</v>
      </c>
    </row>
    <row r="26" spans="1:12" s="13" customFormat="1" x14ac:dyDescent="0.25">
      <c r="A26" s="11" t="s">
        <v>24</v>
      </c>
      <c r="B26" s="12">
        <v>550</v>
      </c>
      <c r="C26" s="12">
        <f>ASM!B6</f>
        <v>0</v>
      </c>
      <c r="D26" s="12">
        <f>ASM!B7</f>
        <v>520.71</v>
      </c>
      <c r="E26" s="12"/>
      <c r="F26" s="27">
        <f>B26+C26-D26</f>
        <v>29.289999999999964</v>
      </c>
      <c r="G26" s="14" t="s">
        <v>48</v>
      </c>
      <c r="H26" s="14" t="s">
        <v>48</v>
      </c>
      <c r="I26" s="14" t="s">
        <v>48</v>
      </c>
      <c r="J26" s="20" t="s">
        <v>48</v>
      </c>
      <c r="K26" s="20" t="s">
        <v>48</v>
      </c>
      <c r="L26" s="20" t="s">
        <v>48</v>
      </c>
    </row>
    <row r="27" spans="1:12" s="13" customFormat="1" x14ac:dyDescent="0.25">
      <c r="A27" s="11" t="s">
        <v>43</v>
      </c>
      <c r="B27" s="12">
        <v>500</v>
      </c>
      <c r="C27" s="12">
        <f>TCFRGC!B6</f>
        <v>130</v>
      </c>
      <c r="D27" s="12">
        <f>TCFRGC!B7</f>
        <v>560</v>
      </c>
      <c r="E27" s="12"/>
      <c r="F27" s="12">
        <f t="shared" si="0"/>
        <v>70</v>
      </c>
      <c r="G27" s="14" t="s">
        <v>48</v>
      </c>
      <c r="H27" s="14" t="s">
        <v>48</v>
      </c>
      <c r="I27" s="14" t="s">
        <v>48</v>
      </c>
      <c r="J27" s="20" t="s">
        <v>48</v>
      </c>
      <c r="K27" s="20" t="s">
        <v>48</v>
      </c>
      <c r="L27" s="20" t="s">
        <v>48</v>
      </c>
    </row>
    <row r="28" spans="1:12" x14ac:dyDescent="0.25">
      <c r="A28" s="10" t="s">
        <v>25</v>
      </c>
      <c r="C28" s="4">
        <f>Misc!B6</f>
        <v>0</v>
      </c>
      <c r="D28" s="4">
        <f>Misc!B7</f>
        <v>973.19999999999993</v>
      </c>
      <c r="F28" s="4">
        <f t="shared" si="0"/>
        <v>-973.19999999999993</v>
      </c>
    </row>
    <row r="29" spans="1:12" x14ac:dyDescent="0.25">
      <c r="A29" s="10" t="s">
        <v>26</v>
      </c>
      <c r="B29" s="4">
        <f>50000-B31</f>
        <v>1010</v>
      </c>
      <c r="C29" s="4">
        <f>Cont!B6</f>
        <v>0</v>
      </c>
      <c r="D29" s="4">
        <f>Cont!B7</f>
        <v>3048.75</v>
      </c>
      <c r="F29" s="4">
        <f t="shared" si="0"/>
        <v>-2038.75</v>
      </c>
    </row>
    <row r="31" spans="1:12" x14ac:dyDescent="0.25">
      <c r="A31" t="s">
        <v>27</v>
      </c>
      <c r="B31" s="4">
        <f>SUM(B5:B27)</f>
        <v>48990</v>
      </c>
    </row>
    <row r="33" spans="1:8" x14ac:dyDescent="0.25">
      <c r="H33" s="25"/>
    </row>
    <row r="35" spans="1:8" x14ac:dyDescent="0.25">
      <c r="A35" s="17" t="s">
        <v>268</v>
      </c>
    </row>
    <row r="36" spans="1:8" x14ac:dyDescent="0.25">
      <c r="A36" s="28" t="s">
        <v>269</v>
      </c>
    </row>
    <row r="37" spans="1:8" x14ac:dyDescent="0.25">
      <c r="A37" s="29" t="s">
        <v>270</v>
      </c>
    </row>
  </sheetData>
  <hyperlinks>
    <hyperlink ref="A6" location="AECGO!A1" display="Agricultural Education &amp; Communication Graduate Organization"/>
    <hyperlink ref="A8" location="ANRS!A1" display="Association for Natural Resource Scientists"/>
    <hyperlink ref="A7" location="TTUAB!A1" display="Association of Biologists"/>
    <hyperlink ref="A9" location="BGSA!A1" display="Black Graduate Student Association"/>
    <hyperlink ref="A22" location="Red2Black!A1" display="Red to Black"/>
    <hyperlink ref="A23" location="STC!A1" display="Society for Technical Communication"/>
    <hyperlink ref="A10" location="CGSO!A1" display="Chemistry Graduate Student Organization"/>
    <hyperlink ref="A11" location="CPGSC!A1" display="Clinical Psychology Graduate Student Council"/>
    <hyperlink ref="A27" location="TCFRGC!A1" display="Tech Council on Family Relations Graduate Chapter"/>
    <hyperlink ref="A12" location="EC!A1" display="Experimental Council"/>
    <hyperlink ref="A13" location="GCC!A1" display="Graduate Clay Club"/>
    <hyperlink ref="A14" location="GOCPS!A1" display="Graduate Organization of Counseling Psychology Students"/>
    <hyperlink ref="A15" location="HGSO!A1" display="History Graduate Student Organization"/>
    <hyperlink ref="A16" location="'HDFS-GSA'!A1" display="Human Development and Family Studies Graduate Student Association"/>
    <hyperlink ref="A17" location="HFES!A1" display="Human Factors and Ergonomics Society"/>
    <hyperlink ref="A18" location="LESETAC!A1" display="Llano Estacado Student Chapter of the Society of Environmental Toxicology and Chemistry"/>
    <hyperlink ref="A19" location="MHSA!A1" display="Museum and Heritage Students Association"/>
    <hyperlink ref="A20" location="PSSGSC!A1" display="Plant and Soil Science Graduate Student Council"/>
    <hyperlink ref="A21" location="RGA!A1" display="Rawls Graduate Association"/>
    <hyperlink ref="A24" location="'SA-TIEHH'!A1" display="Student Association of the Institute of Environmenta and Human Health"/>
    <hyperlink ref="A25" location="SCAMS!A1" display="Student Chapter of the American Meteorological Society at TTU"/>
    <hyperlink ref="A26" location="ASM!A1" display="Tech American Society for Microbiology"/>
    <hyperlink ref="A28" location="Misc!A1" display="Miscellaneous Funding"/>
    <hyperlink ref="A29" location="Cont!A1" display="Contingency Funding"/>
    <hyperlink ref="A5" location="AEGSA!A1" display="Agricultural Economics Graduate Student Organization"/>
  </hyperlinks>
  <pageMargins left="0.75" right="0.75" top="1" bottom="1" header="0.5" footer="0.5"/>
  <pageSetup scale="98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15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14</v>
      </c>
    </row>
    <row r="5" spans="1:3" x14ac:dyDescent="0.25">
      <c r="A5" s="5" t="s">
        <v>29</v>
      </c>
      <c r="B5" s="4">
        <f>'Total Orgs'!B13</f>
        <v>1500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SUM(B11:B120)</f>
        <v>1500</v>
      </c>
    </row>
    <row r="8" spans="1:3" x14ac:dyDescent="0.25">
      <c r="A8" s="5" t="s">
        <v>30</v>
      </c>
      <c r="B8" s="4">
        <f>B5+B6-B7</f>
        <v>0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41333</v>
      </c>
      <c r="B11" s="4">
        <v>1500</v>
      </c>
      <c r="C11" t="s">
        <v>166</v>
      </c>
    </row>
    <row r="12" spans="1:3" x14ac:dyDescent="0.25">
      <c r="C12" t="s">
        <v>167</v>
      </c>
    </row>
    <row r="13" spans="1:3" x14ac:dyDescent="0.25">
      <c r="C13" t="s">
        <v>168</v>
      </c>
    </row>
    <row r="14" spans="1:3" x14ac:dyDescent="0.25">
      <c r="C14" t="s">
        <v>169</v>
      </c>
    </row>
    <row r="15" spans="1:3" x14ac:dyDescent="0.25">
      <c r="C15" t="s">
        <v>170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3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15</v>
      </c>
    </row>
    <row r="5" spans="1:3" x14ac:dyDescent="0.25">
      <c r="A5" s="5" t="s">
        <v>29</v>
      </c>
      <c r="B5" s="4">
        <f>'Total Orgs'!B14</f>
        <v>750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SUM(B11:B120)</f>
        <v>750</v>
      </c>
    </row>
    <row r="8" spans="1:3" x14ac:dyDescent="0.25">
      <c r="A8" s="5" t="s">
        <v>30</v>
      </c>
      <c r="B8" s="4">
        <f>B5+B6-B7</f>
        <v>0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41465</v>
      </c>
      <c r="B11" s="4">
        <v>750</v>
      </c>
      <c r="C11" t="s">
        <v>256</v>
      </c>
    </row>
    <row r="12" spans="1:3" x14ac:dyDescent="0.25">
      <c r="C12" t="s">
        <v>75</v>
      </c>
    </row>
    <row r="13" spans="1:3" x14ac:dyDescent="0.25">
      <c r="C13" t="s">
        <v>257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8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16</v>
      </c>
    </row>
    <row r="5" spans="1:3" x14ac:dyDescent="0.25">
      <c r="A5" s="5" t="s">
        <v>29</v>
      </c>
      <c r="B5" s="4">
        <f>'Total Orgs'!B15</f>
        <v>1200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SUM(B11:B120)</f>
        <v>1199.9999999999998</v>
      </c>
    </row>
    <row r="8" spans="1:3" x14ac:dyDescent="0.25">
      <c r="A8" s="5" t="s">
        <v>30</v>
      </c>
      <c r="B8" s="4">
        <f>B5+B6-B7</f>
        <v>0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41319</v>
      </c>
      <c r="B11" s="4">
        <v>900</v>
      </c>
      <c r="C11" t="s">
        <v>143</v>
      </c>
    </row>
    <row r="12" spans="1:3" x14ac:dyDescent="0.25">
      <c r="C12" t="s">
        <v>55</v>
      </c>
    </row>
    <row r="13" spans="1:3" x14ac:dyDescent="0.25">
      <c r="C13" t="s">
        <v>144</v>
      </c>
    </row>
    <row r="14" spans="1:3" x14ac:dyDescent="0.25">
      <c r="A14" s="5">
        <v>41319</v>
      </c>
      <c r="B14" s="4">
        <v>140.27000000000001</v>
      </c>
      <c r="C14" t="s">
        <v>149</v>
      </c>
    </row>
    <row r="15" spans="1:3" x14ac:dyDescent="0.25">
      <c r="C15" t="s">
        <v>150</v>
      </c>
    </row>
    <row r="16" spans="1:3" x14ac:dyDescent="0.25">
      <c r="C16" t="s">
        <v>151</v>
      </c>
    </row>
    <row r="17" spans="1:3" x14ac:dyDescent="0.25">
      <c r="A17" s="5">
        <v>41333</v>
      </c>
      <c r="B17" s="4">
        <v>22.85</v>
      </c>
      <c r="C17" t="s">
        <v>149</v>
      </c>
    </row>
    <row r="18" spans="1:3" x14ac:dyDescent="0.25">
      <c r="C18" t="s">
        <v>150</v>
      </c>
    </row>
    <row r="19" spans="1:3" x14ac:dyDescent="0.25">
      <c r="C19" t="s">
        <v>165</v>
      </c>
    </row>
    <row r="20" spans="1:3" x14ac:dyDescent="0.25">
      <c r="A20" s="5">
        <v>41373</v>
      </c>
      <c r="B20" s="4">
        <v>9.1999999999999993</v>
      </c>
      <c r="C20" t="s">
        <v>207</v>
      </c>
    </row>
    <row r="21" spans="1:3" x14ac:dyDescent="0.25">
      <c r="C21" t="s">
        <v>150</v>
      </c>
    </row>
    <row r="22" spans="1:3" x14ac:dyDescent="0.25">
      <c r="C22" t="s">
        <v>208</v>
      </c>
    </row>
    <row r="23" spans="1:3" x14ac:dyDescent="0.25">
      <c r="A23" s="5">
        <v>41402</v>
      </c>
      <c r="B23" s="4">
        <v>50.62</v>
      </c>
      <c r="C23" t="s">
        <v>149</v>
      </c>
    </row>
    <row r="24" spans="1:3" x14ac:dyDescent="0.25">
      <c r="C24" t="s">
        <v>150</v>
      </c>
    </row>
    <row r="25" spans="1:3" x14ac:dyDescent="0.25">
      <c r="C25" t="s">
        <v>226</v>
      </c>
    </row>
    <row r="26" spans="1:3" x14ac:dyDescent="0.25">
      <c r="A26" s="5">
        <v>41501</v>
      </c>
      <c r="B26" s="4">
        <v>77.06</v>
      </c>
      <c r="C26" t="s">
        <v>149</v>
      </c>
    </row>
    <row r="27" spans="1:3" x14ac:dyDescent="0.25">
      <c r="C27" t="s">
        <v>150</v>
      </c>
    </row>
    <row r="28" spans="1:3" x14ac:dyDescent="0.25">
      <c r="C28" t="s">
        <v>283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22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17</v>
      </c>
    </row>
    <row r="5" spans="1:3" x14ac:dyDescent="0.25">
      <c r="A5" s="5" t="s">
        <v>29</v>
      </c>
      <c r="B5" s="4">
        <f>'Total Orgs'!B16</f>
        <v>1000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SUM(B11:B120)</f>
        <v>993.86</v>
      </c>
    </row>
    <row r="8" spans="1:3" x14ac:dyDescent="0.25">
      <c r="A8" s="5" t="s">
        <v>30</v>
      </c>
      <c r="B8" s="4">
        <f>B5+B6-B7</f>
        <v>6.1399999999999864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41318</v>
      </c>
      <c r="B11" s="4">
        <v>224</v>
      </c>
      <c r="C11" t="s">
        <v>136</v>
      </c>
    </row>
    <row r="12" spans="1:3" x14ac:dyDescent="0.25">
      <c r="C12" t="s">
        <v>108</v>
      </c>
    </row>
    <row r="13" spans="1:3" x14ac:dyDescent="0.25">
      <c r="C13" t="s">
        <v>137</v>
      </c>
    </row>
    <row r="14" spans="1:3" x14ac:dyDescent="0.25">
      <c r="A14" s="5">
        <v>41338</v>
      </c>
      <c r="B14" s="4">
        <v>100</v>
      </c>
      <c r="C14" t="s">
        <v>173</v>
      </c>
    </row>
    <row r="15" spans="1:3" x14ac:dyDescent="0.25">
      <c r="C15" t="s">
        <v>75</v>
      </c>
    </row>
    <row r="16" spans="1:3" x14ac:dyDescent="0.25">
      <c r="C16" t="s">
        <v>174</v>
      </c>
    </row>
    <row r="17" spans="1:3" x14ac:dyDescent="0.25">
      <c r="A17" s="5">
        <v>41403</v>
      </c>
      <c r="B17" s="4">
        <v>180</v>
      </c>
      <c r="C17" t="s">
        <v>173</v>
      </c>
    </row>
    <row r="18" spans="1:3" x14ac:dyDescent="0.25">
      <c r="C18" t="s">
        <v>75</v>
      </c>
    </row>
    <row r="19" spans="1:3" x14ac:dyDescent="0.25">
      <c r="C19" t="s">
        <v>230</v>
      </c>
    </row>
    <row r="20" spans="1:3" x14ac:dyDescent="0.25">
      <c r="A20" s="5">
        <v>41488</v>
      </c>
      <c r="B20" s="4">
        <v>489.86</v>
      </c>
      <c r="C20" t="s">
        <v>260</v>
      </c>
    </row>
    <row r="21" spans="1:3" x14ac:dyDescent="0.25">
      <c r="C21" t="s">
        <v>108</v>
      </c>
    </row>
    <row r="22" spans="1:3" x14ac:dyDescent="0.25">
      <c r="C22" t="s">
        <v>275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23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18</v>
      </c>
    </row>
    <row r="5" spans="1:3" x14ac:dyDescent="0.25">
      <c r="A5" s="5" t="s">
        <v>29</v>
      </c>
      <c r="B5" s="4">
        <f>'Total Orgs'!B17</f>
        <v>2500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SUM(B11:B121)</f>
        <v>2500</v>
      </c>
    </row>
    <row r="8" spans="1:3" x14ac:dyDescent="0.25">
      <c r="A8" s="5" t="s">
        <v>30</v>
      </c>
      <c r="B8" s="4">
        <f>B5+B6-B7</f>
        <v>0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41178</v>
      </c>
      <c r="B11" s="4">
        <v>467.1</v>
      </c>
      <c r="C11" t="s">
        <v>67</v>
      </c>
    </row>
    <row r="12" spans="1:3" x14ac:dyDescent="0.25">
      <c r="C12" t="s">
        <v>68</v>
      </c>
    </row>
    <row r="13" spans="1:3" x14ac:dyDescent="0.25">
      <c r="C13" t="s">
        <v>69</v>
      </c>
    </row>
    <row r="14" spans="1:3" x14ac:dyDescent="0.25">
      <c r="A14" s="5">
        <v>41379</v>
      </c>
      <c r="B14" s="4">
        <v>505.64</v>
      </c>
      <c r="C14" t="s">
        <v>209</v>
      </c>
    </row>
    <row r="15" spans="1:3" x14ac:dyDescent="0.25">
      <c r="C15" t="s">
        <v>210</v>
      </c>
    </row>
    <row r="16" spans="1:3" x14ac:dyDescent="0.25">
      <c r="C16" t="s">
        <v>211</v>
      </c>
    </row>
    <row r="17" spans="1:3" x14ac:dyDescent="0.25">
      <c r="C17" t="s">
        <v>212</v>
      </c>
    </row>
    <row r="18" spans="1:3" x14ac:dyDescent="0.25">
      <c r="C18" t="s">
        <v>231</v>
      </c>
    </row>
    <row r="19" spans="1:3" x14ac:dyDescent="0.25">
      <c r="A19" s="5">
        <v>41402</v>
      </c>
      <c r="B19" s="4">
        <v>1527.26</v>
      </c>
      <c r="C19" t="s">
        <v>227</v>
      </c>
    </row>
    <row r="20" spans="1:3" x14ac:dyDescent="0.25">
      <c r="C20" t="s">
        <v>238</v>
      </c>
    </row>
    <row r="21" spans="1:3" x14ac:dyDescent="0.25">
      <c r="C21" t="s">
        <v>228</v>
      </c>
    </row>
    <row r="22" spans="1:3" x14ac:dyDescent="0.25">
      <c r="C22" t="s">
        <v>229</v>
      </c>
    </row>
    <row r="23" spans="1:3" x14ac:dyDescent="0.25">
      <c r="C23" t="s">
        <v>239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17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19</v>
      </c>
    </row>
    <row r="5" spans="1:3" x14ac:dyDescent="0.25">
      <c r="A5" s="5" t="s">
        <v>29</v>
      </c>
      <c r="B5" s="4">
        <f>'Total Orgs'!B18</f>
        <v>950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SUM(B11:B120)</f>
        <v>898.96</v>
      </c>
    </row>
    <row r="8" spans="1:3" x14ac:dyDescent="0.25">
      <c r="A8" s="5" t="s">
        <v>30</v>
      </c>
      <c r="B8" s="4">
        <f>B5+B6-B7</f>
        <v>51.039999999999964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41450</v>
      </c>
      <c r="B11" s="4">
        <v>431.56</v>
      </c>
      <c r="C11" t="s">
        <v>243</v>
      </c>
    </row>
    <row r="12" spans="1:3" x14ac:dyDescent="0.25">
      <c r="C12" t="s">
        <v>244</v>
      </c>
    </row>
    <row r="13" spans="1:3" x14ac:dyDescent="0.25">
      <c r="C13" t="s">
        <v>245</v>
      </c>
    </row>
    <row r="14" spans="1:3" x14ac:dyDescent="0.25">
      <c r="C14" t="s">
        <v>169</v>
      </c>
    </row>
    <row r="15" spans="1:3" x14ac:dyDescent="0.25">
      <c r="C15" t="s">
        <v>246</v>
      </c>
    </row>
    <row r="16" spans="1:3" x14ac:dyDescent="0.25">
      <c r="C16" t="s">
        <v>247</v>
      </c>
    </row>
    <row r="17" spans="1:2" x14ac:dyDescent="0.25">
      <c r="A17" s="5">
        <v>41492</v>
      </c>
      <c r="B17" s="4">
        <v>467.4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18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20</v>
      </c>
    </row>
    <row r="5" spans="1:3" x14ac:dyDescent="0.25">
      <c r="A5" s="5" t="s">
        <v>29</v>
      </c>
      <c r="B5" s="4">
        <f>'Total Orgs'!B19</f>
        <v>1250</v>
      </c>
    </row>
    <row r="6" spans="1:3" x14ac:dyDescent="0.25">
      <c r="A6" s="5" t="s">
        <v>2</v>
      </c>
      <c r="B6" s="4">
        <v>58.28</v>
      </c>
    </row>
    <row r="7" spans="1:3" x14ac:dyDescent="0.25">
      <c r="A7" s="5" t="s">
        <v>3</v>
      </c>
      <c r="B7" s="4">
        <f>SUM(B11:B120)</f>
        <v>1308.28</v>
      </c>
    </row>
    <row r="8" spans="1:3" x14ac:dyDescent="0.25">
      <c r="A8" s="5" t="s">
        <v>30</v>
      </c>
      <c r="B8" s="4">
        <f>B5+B6-B7</f>
        <v>0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41450</v>
      </c>
      <c r="B11" s="4">
        <v>909.45</v>
      </c>
      <c r="C11" t="s">
        <v>248</v>
      </c>
    </row>
    <row r="12" spans="1:3" x14ac:dyDescent="0.25">
      <c r="C12" t="s">
        <v>249</v>
      </c>
    </row>
    <row r="13" spans="1:3" x14ac:dyDescent="0.25">
      <c r="C13" t="s">
        <v>250</v>
      </c>
    </row>
    <row r="14" spans="1:3" x14ac:dyDescent="0.25">
      <c r="C14" t="s">
        <v>251</v>
      </c>
    </row>
    <row r="15" spans="1:3" x14ac:dyDescent="0.25">
      <c r="C15" t="s">
        <v>259</v>
      </c>
    </row>
    <row r="16" spans="1:3" x14ac:dyDescent="0.25">
      <c r="A16" s="5">
        <v>41501</v>
      </c>
      <c r="B16" s="4">
        <v>398.83</v>
      </c>
      <c r="C16" t="s">
        <v>260</v>
      </c>
    </row>
    <row r="17" spans="3:3" x14ac:dyDescent="0.25">
      <c r="C17" t="s">
        <v>261</v>
      </c>
    </row>
    <row r="18" spans="3:3" x14ac:dyDescent="0.25">
      <c r="C18" t="s">
        <v>281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6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23</v>
      </c>
    </row>
    <row r="5" spans="1:3" x14ac:dyDescent="0.25">
      <c r="A5" s="5" t="s">
        <v>29</v>
      </c>
      <c r="B5" s="4">
        <f>'Total Orgs'!B20</f>
        <v>240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SUM(B11:B120)</f>
        <v>237.51</v>
      </c>
    </row>
    <row r="8" spans="1:3" x14ac:dyDescent="0.25">
      <c r="A8" s="5" t="s">
        <v>30</v>
      </c>
      <c r="B8" s="4">
        <f>B5+B6-B7</f>
        <v>2.4900000000000091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41355</v>
      </c>
      <c r="B11" s="4">
        <v>180</v>
      </c>
      <c r="C11" t="s">
        <v>200</v>
      </c>
    </row>
    <row r="12" spans="1:3" x14ac:dyDescent="0.25">
      <c r="C12" t="s">
        <v>75</v>
      </c>
    </row>
    <row r="13" spans="1:3" x14ac:dyDescent="0.25">
      <c r="C13" t="s">
        <v>201</v>
      </c>
    </row>
    <row r="14" spans="1:3" x14ac:dyDescent="0.25">
      <c r="A14" s="5">
        <v>41501</v>
      </c>
      <c r="B14" s="4">
        <v>57.51</v>
      </c>
      <c r="C14" t="s">
        <v>149</v>
      </c>
    </row>
    <row r="15" spans="1:3" x14ac:dyDescent="0.25">
      <c r="C15" t="s">
        <v>75</v>
      </c>
    </row>
    <row r="16" spans="1:3" x14ac:dyDescent="0.25">
      <c r="C16" t="s">
        <v>282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25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21</v>
      </c>
    </row>
    <row r="5" spans="1:3" x14ac:dyDescent="0.25">
      <c r="A5" s="5" t="s">
        <v>29</v>
      </c>
      <c r="B5" s="4">
        <f>'Total Orgs'!B21</f>
        <v>7000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SUM(B11:B122)</f>
        <v>7000</v>
      </c>
    </row>
    <row r="8" spans="1:3" x14ac:dyDescent="0.25">
      <c r="A8" s="5" t="s">
        <v>30</v>
      </c>
      <c r="B8" s="4">
        <f>B5+B6-B7</f>
        <v>0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41156</v>
      </c>
      <c r="B11" s="4">
        <v>2310</v>
      </c>
      <c r="C11" t="s">
        <v>66</v>
      </c>
    </row>
    <row r="12" spans="1:3" x14ac:dyDescent="0.25">
      <c r="C12" t="s">
        <v>49</v>
      </c>
    </row>
    <row r="13" spans="1:3" x14ac:dyDescent="0.25">
      <c r="C13" t="s">
        <v>50</v>
      </c>
    </row>
    <row r="14" spans="1:3" x14ac:dyDescent="0.25">
      <c r="C14" t="s">
        <v>65</v>
      </c>
    </row>
    <row r="15" spans="1:3" x14ac:dyDescent="0.25">
      <c r="A15" s="5">
        <v>41241</v>
      </c>
      <c r="B15" s="4">
        <v>543.6</v>
      </c>
      <c r="C15" t="s">
        <v>107</v>
      </c>
    </row>
    <row r="16" spans="1:3" x14ac:dyDescent="0.25">
      <c r="C16" t="s">
        <v>108</v>
      </c>
    </row>
    <row r="17" spans="1:3" x14ac:dyDescent="0.25">
      <c r="C17" t="s">
        <v>109</v>
      </c>
    </row>
    <row r="18" spans="1:3" x14ac:dyDescent="0.25">
      <c r="A18" s="5">
        <v>41292</v>
      </c>
      <c r="B18" s="4">
        <v>2946.4</v>
      </c>
      <c r="C18" t="s">
        <v>131</v>
      </c>
    </row>
    <row r="19" spans="1:3" x14ac:dyDescent="0.25">
      <c r="C19" t="s">
        <v>128</v>
      </c>
    </row>
    <row r="20" spans="1:3" x14ac:dyDescent="0.25">
      <c r="C20" t="s">
        <v>132</v>
      </c>
    </row>
    <row r="21" spans="1:3" x14ac:dyDescent="0.25">
      <c r="C21" t="s">
        <v>133</v>
      </c>
    </row>
    <row r="22" spans="1:3" x14ac:dyDescent="0.25">
      <c r="C22" t="s">
        <v>188</v>
      </c>
    </row>
    <row r="23" spans="1:3" x14ac:dyDescent="0.25">
      <c r="A23" s="5">
        <v>41298</v>
      </c>
      <c r="B23" s="4">
        <v>1200</v>
      </c>
      <c r="C23" t="s">
        <v>134</v>
      </c>
    </row>
    <row r="24" spans="1:3" x14ac:dyDescent="0.25">
      <c r="C24" t="s">
        <v>75</v>
      </c>
    </row>
    <row r="25" spans="1:3" x14ac:dyDescent="0.25">
      <c r="C25" t="s">
        <v>135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88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40</v>
      </c>
    </row>
    <row r="5" spans="1:3" x14ac:dyDescent="0.25">
      <c r="A5" s="5" t="s">
        <v>29</v>
      </c>
      <c r="B5" s="4">
        <f>'Total Orgs'!B22</f>
        <v>10500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SUM(B11:B122)</f>
        <v>10351.860000000002</v>
      </c>
    </row>
    <row r="8" spans="1:3" x14ac:dyDescent="0.25">
      <c r="A8" s="5" t="s">
        <v>30</v>
      </c>
      <c r="B8" s="4">
        <f>B5+B6-B7</f>
        <v>148.1399999999976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41153</v>
      </c>
      <c r="B11" s="4">
        <v>39</v>
      </c>
      <c r="C11" t="s">
        <v>44</v>
      </c>
    </row>
    <row r="12" spans="1:3" x14ac:dyDescent="0.25">
      <c r="C12" t="s">
        <v>45</v>
      </c>
    </row>
    <row r="13" spans="1:3" x14ac:dyDescent="0.25">
      <c r="C13" t="s">
        <v>46</v>
      </c>
    </row>
    <row r="14" spans="1:3" x14ac:dyDescent="0.25">
      <c r="A14" s="5">
        <v>41153</v>
      </c>
      <c r="B14" s="4">
        <v>744.71</v>
      </c>
      <c r="C14" t="s">
        <v>47</v>
      </c>
    </row>
    <row r="15" spans="1:3" x14ac:dyDescent="0.25">
      <c r="C15" t="s">
        <v>45</v>
      </c>
    </row>
    <row r="16" spans="1:3" x14ac:dyDescent="0.25">
      <c r="C16" t="s">
        <v>46</v>
      </c>
    </row>
    <row r="17" spans="1:3" x14ac:dyDescent="0.25">
      <c r="A17" s="5">
        <v>41165</v>
      </c>
      <c r="B17" s="4">
        <v>38.85</v>
      </c>
      <c r="C17" t="s">
        <v>53</v>
      </c>
    </row>
    <row r="18" spans="1:3" x14ac:dyDescent="0.25">
      <c r="C18" t="s">
        <v>45</v>
      </c>
    </row>
    <row r="19" spans="1:3" x14ac:dyDescent="0.25">
      <c r="C19" t="s">
        <v>54</v>
      </c>
    </row>
    <row r="20" spans="1:3" x14ac:dyDescent="0.25">
      <c r="A20" s="5">
        <v>41171</v>
      </c>
      <c r="B20" s="4">
        <v>817.07</v>
      </c>
      <c r="C20" t="s">
        <v>58</v>
      </c>
    </row>
    <row r="21" spans="1:3" x14ac:dyDescent="0.25">
      <c r="C21" t="s">
        <v>60</v>
      </c>
    </row>
    <row r="22" spans="1:3" x14ac:dyDescent="0.25">
      <c r="C22" t="s">
        <v>59</v>
      </c>
    </row>
    <row r="23" spans="1:3" x14ac:dyDescent="0.25">
      <c r="C23" t="s">
        <v>81</v>
      </c>
    </row>
    <row r="24" spans="1:3" x14ac:dyDescent="0.25">
      <c r="A24" s="5">
        <v>41178</v>
      </c>
      <c r="B24" s="4">
        <v>288.86</v>
      </c>
      <c r="C24" t="s">
        <v>72</v>
      </c>
    </row>
    <row r="25" spans="1:3" x14ac:dyDescent="0.25">
      <c r="C25" t="s">
        <v>55</v>
      </c>
    </row>
    <row r="26" spans="1:3" x14ac:dyDescent="0.25">
      <c r="C26" t="s">
        <v>73</v>
      </c>
    </row>
    <row r="27" spans="1:3" x14ac:dyDescent="0.25">
      <c r="A27" s="5">
        <v>41187</v>
      </c>
      <c r="B27" s="4">
        <v>1357.26</v>
      </c>
      <c r="C27" t="s">
        <v>77</v>
      </c>
    </row>
    <row r="28" spans="1:3" x14ac:dyDescent="0.25">
      <c r="C28" t="s">
        <v>78</v>
      </c>
    </row>
    <row r="29" spans="1:3" x14ac:dyDescent="0.25">
      <c r="C29" t="s">
        <v>79</v>
      </c>
    </row>
    <row r="30" spans="1:3" x14ac:dyDescent="0.25">
      <c r="C30" t="s">
        <v>80</v>
      </c>
    </row>
    <row r="31" spans="1:3" x14ac:dyDescent="0.25">
      <c r="C31" t="s">
        <v>105</v>
      </c>
    </row>
    <row r="32" spans="1:3" x14ac:dyDescent="0.25">
      <c r="A32" s="5">
        <v>41194</v>
      </c>
      <c r="B32" s="4">
        <v>964</v>
      </c>
      <c r="C32" t="s">
        <v>82</v>
      </c>
    </row>
    <row r="33" spans="1:3" x14ac:dyDescent="0.25">
      <c r="C33" t="s">
        <v>55</v>
      </c>
    </row>
    <row r="34" spans="1:3" x14ac:dyDescent="0.25">
      <c r="C34" t="s">
        <v>83</v>
      </c>
    </row>
    <row r="35" spans="1:3" x14ac:dyDescent="0.25">
      <c r="A35" s="5">
        <v>41201</v>
      </c>
      <c r="B35" s="4">
        <v>122.38</v>
      </c>
      <c r="C35" t="s">
        <v>72</v>
      </c>
    </row>
    <row r="36" spans="1:3" x14ac:dyDescent="0.25">
      <c r="C36" t="s">
        <v>55</v>
      </c>
    </row>
    <row r="37" spans="1:3" x14ac:dyDescent="0.25">
      <c r="C37" t="s">
        <v>84</v>
      </c>
    </row>
    <row r="38" spans="1:3" x14ac:dyDescent="0.25">
      <c r="A38" s="5">
        <v>41201</v>
      </c>
      <c r="B38" s="4">
        <v>1083.8</v>
      </c>
      <c r="C38" t="s">
        <v>85</v>
      </c>
    </row>
    <row r="39" spans="1:3" x14ac:dyDescent="0.25">
      <c r="C39" t="s">
        <v>55</v>
      </c>
    </row>
    <row r="40" spans="1:3" x14ac:dyDescent="0.25">
      <c r="C40" t="s">
        <v>86</v>
      </c>
    </row>
    <row r="41" spans="1:3" x14ac:dyDescent="0.25">
      <c r="A41" s="5">
        <v>41220</v>
      </c>
      <c r="B41" s="4">
        <v>251.92</v>
      </c>
      <c r="C41" t="s">
        <v>72</v>
      </c>
    </row>
    <row r="42" spans="1:3" x14ac:dyDescent="0.25">
      <c r="C42" t="s">
        <v>55</v>
      </c>
    </row>
    <row r="43" spans="1:3" x14ac:dyDescent="0.25">
      <c r="C43" t="s">
        <v>101</v>
      </c>
    </row>
    <row r="44" spans="1:3" x14ac:dyDescent="0.25">
      <c r="A44" s="5">
        <v>41318</v>
      </c>
      <c r="B44" s="4">
        <v>82.39</v>
      </c>
      <c r="C44" t="s">
        <v>138</v>
      </c>
    </row>
    <row r="45" spans="1:3" x14ac:dyDescent="0.25">
      <c r="C45" t="s">
        <v>55</v>
      </c>
    </row>
    <row r="46" spans="1:3" x14ac:dyDescent="0.25">
      <c r="C46" t="s">
        <v>139</v>
      </c>
    </row>
    <row r="47" spans="1:3" x14ac:dyDescent="0.25">
      <c r="A47" s="5">
        <v>41319</v>
      </c>
      <c r="B47" s="4">
        <v>141.28</v>
      </c>
      <c r="C47" t="s">
        <v>72</v>
      </c>
    </row>
    <row r="48" spans="1:3" x14ac:dyDescent="0.25">
      <c r="C48" t="s">
        <v>55</v>
      </c>
    </row>
    <row r="49" spans="1:3" x14ac:dyDescent="0.25">
      <c r="C49" t="s">
        <v>142</v>
      </c>
    </row>
    <row r="50" spans="1:3" x14ac:dyDescent="0.25">
      <c r="A50" s="5">
        <v>41319</v>
      </c>
      <c r="B50" s="4">
        <v>483.6</v>
      </c>
      <c r="C50" t="s">
        <v>147</v>
      </c>
    </row>
    <row r="51" spans="1:3" x14ac:dyDescent="0.25">
      <c r="C51" t="s">
        <v>55</v>
      </c>
    </row>
    <row r="52" spans="1:3" x14ac:dyDescent="0.25">
      <c r="C52" t="s">
        <v>148</v>
      </c>
    </row>
    <row r="53" spans="1:3" x14ac:dyDescent="0.25">
      <c r="A53" s="5">
        <v>41319</v>
      </c>
      <c r="B53" s="4">
        <v>140</v>
      </c>
      <c r="C53" t="s">
        <v>154</v>
      </c>
    </row>
    <row r="54" spans="1:3" x14ac:dyDescent="0.25">
      <c r="C54" t="s">
        <v>45</v>
      </c>
    </row>
    <row r="55" spans="1:3" x14ac:dyDescent="0.25">
      <c r="C55" t="s">
        <v>155</v>
      </c>
    </row>
    <row r="56" spans="1:3" x14ac:dyDescent="0.25">
      <c r="A56" s="5">
        <v>41319</v>
      </c>
      <c r="B56" s="4">
        <v>63</v>
      </c>
      <c r="C56" t="s">
        <v>44</v>
      </c>
    </row>
    <row r="57" spans="1:3" x14ac:dyDescent="0.25">
      <c r="C57" t="s">
        <v>45</v>
      </c>
    </row>
    <row r="58" spans="1:3" x14ac:dyDescent="0.25">
      <c r="C58" t="s">
        <v>155</v>
      </c>
    </row>
    <row r="59" spans="1:3" x14ac:dyDescent="0.25">
      <c r="A59" s="5">
        <v>41319</v>
      </c>
      <c r="B59" s="4">
        <v>63</v>
      </c>
      <c r="C59" t="s">
        <v>156</v>
      </c>
    </row>
    <row r="60" spans="1:3" x14ac:dyDescent="0.25">
      <c r="C60" t="s">
        <v>45</v>
      </c>
    </row>
    <row r="61" spans="1:3" x14ac:dyDescent="0.25">
      <c r="C61" t="s">
        <v>155</v>
      </c>
    </row>
    <row r="62" spans="1:3" x14ac:dyDescent="0.25">
      <c r="A62" s="5">
        <v>41319</v>
      </c>
      <c r="B62" s="4">
        <v>63</v>
      </c>
      <c r="C62" t="s">
        <v>157</v>
      </c>
    </row>
    <row r="63" spans="1:3" x14ac:dyDescent="0.25">
      <c r="C63" t="s">
        <v>45</v>
      </c>
    </row>
    <row r="64" spans="1:3" x14ac:dyDescent="0.25">
      <c r="C64" t="s">
        <v>155</v>
      </c>
    </row>
    <row r="65" spans="1:3" x14ac:dyDescent="0.25">
      <c r="A65" s="5">
        <v>41319</v>
      </c>
      <c r="B65" s="4">
        <v>344.76</v>
      </c>
      <c r="C65" t="s">
        <v>47</v>
      </c>
    </row>
    <row r="66" spans="1:3" x14ac:dyDescent="0.25">
      <c r="C66" t="s">
        <v>45</v>
      </c>
    </row>
    <row r="67" spans="1:3" x14ac:dyDescent="0.25">
      <c r="C67" t="s">
        <v>155</v>
      </c>
    </row>
    <row r="68" spans="1:3" x14ac:dyDescent="0.25">
      <c r="A68" s="24">
        <v>41344</v>
      </c>
      <c r="B68" s="12">
        <v>2127.5300000000002</v>
      </c>
      <c r="C68" s="13" t="s">
        <v>190</v>
      </c>
    </row>
    <row r="69" spans="1:3" x14ac:dyDescent="0.25">
      <c r="A69" s="24"/>
      <c r="B69" s="12"/>
      <c r="C69" s="13" t="s">
        <v>191</v>
      </c>
    </row>
    <row r="70" spans="1:3" x14ac:dyDescent="0.25">
      <c r="A70" s="24"/>
      <c r="B70" s="12"/>
      <c r="C70" s="13" t="s">
        <v>75</v>
      </c>
    </row>
    <row r="71" spans="1:3" x14ac:dyDescent="0.25">
      <c r="A71" s="24"/>
      <c r="B71" s="12"/>
      <c r="C71" s="13" t="s">
        <v>192</v>
      </c>
    </row>
    <row r="72" spans="1:3" x14ac:dyDescent="0.25">
      <c r="A72" s="5">
        <v>41392</v>
      </c>
      <c r="B72" s="4">
        <v>104.84</v>
      </c>
      <c r="C72" s="13" t="s">
        <v>72</v>
      </c>
    </row>
    <row r="73" spans="1:3" x14ac:dyDescent="0.25">
      <c r="C73" s="13" t="s">
        <v>55</v>
      </c>
    </row>
    <row r="74" spans="1:3" x14ac:dyDescent="0.25">
      <c r="C74" s="13" t="s">
        <v>223</v>
      </c>
    </row>
    <row r="75" spans="1:3" x14ac:dyDescent="0.25">
      <c r="A75" s="5">
        <v>41487</v>
      </c>
      <c r="B75" s="4">
        <v>299</v>
      </c>
      <c r="C75" s="13" t="s">
        <v>273</v>
      </c>
    </row>
    <row r="76" spans="1:3" x14ac:dyDescent="0.25">
      <c r="C76" s="13" t="s">
        <v>271</v>
      </c>
    </row>
    <row r="77" spans="1:3" x14ac:dyDescent="0.25">
      <c r="C77" s="13" t="s">
        <v>272</v>
      </c>
    </row>
    <row r="78" spans="1:3" x14ac:dyDescent="0.25">
      <c r="A78" s="5">
        <v>41488</v>
      </c>
      <c r="B78" s="4">
        <v>287.52</v>
      </c>
      <c r="C78" s="13" t="s">
        <v>72</v>
      </c>
    </row>
    <row r="79" spans="1:3" x14ac:dyDescent="0.25">
      <c r="C79" s="13" t="s">
        <v>55</v>
      </c>
    </row>
    <row r="80" spans="1:3" x14ac:dyDescent="0.25">
      <c r="C80" s="13" t="s">
        <v>274</v>
      </c>
    </row>
    <row r="81" spans="1:3" x14ac:dyDescent="0.25">
      <c r="A81" s="5">
        <v>41491</v>
      </c>
      <c r="B81" s="4">
        <v>373.84</v>
      </c>
      <c r="C81" s="13" t="s">
        <v>276</v>
      </c>
    </row>
    <row r="82" spans="1:3" x14ac:dyDescent="0.25">
      <c r="C82" s="13" t="s">
        <v>155</v>
      </c>
    </row>
    <row r="83" spans="1:3" x14ac:dyDescent="0.25">
      <c r="A83" s="5">
        <v>41500</v>
      </c>
      <c r="B83" s="4">
        <v>15.39</v>
      </c>
      <c r="C83" s="13" t="s">
        <v>53</v>
      </c>
    </row>
    <row r="84" spans="1:3" x14ac:dyDescent="0.25">
      <c r="C84" s="13" t="s">
        <v>45</v>
      </c>
    </row>
    <row r="85" spans="1:3" x14ac:dyDescent="0.25">
      <c r="C85" s="13" t="s">
        <v>54</v>
      </c>
    </row>
    <row r="86" spans="1:3" x14ac:dyDescent="0.25">
      <c r="A86" s="5">
        <v>41500</v>
      </c>
      <c r="B86" s="4">
        <v>54.86</v>
      </c>
      <c r="C86" s="13" t="s">
        <v>53</v>
      </c>
    </row>
    <row r="87" spans="1:3" x14ac:dyDescent="0.25">
      <c r="C87" s="13" t="s">
        <v>45</v>
      </c>
    </row>
    <row r="88" spans="1:3" x14ac:dyDescent="0.25">
      <c r="C88" s="13" t="s">
        <v>54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6"/>
  <sheetViews>
    <sheetView workbookViewId="0"/>
  </sheetViews>
  <sheetFormatPr defaultColWidth="11" defaultRowHeight="15.75" x14ac:dyDescent="0.25"/>
  <cols>
    <col min="1" max="1" width="17.125" style="5" customWidth="1"/>
    <col min="2" max="2" width="11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38</v>
      </c>
    </row>
    <row r="5" spans="1:3" x14ac:dyDescent="0.25">
      <c r="A5" s="5" t="s">
        <v>29</v>
      </c>
      <c r="B5" s="4">
        <f>'Total Orgs'!B5</f>
        <v>300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SUM(B11:B122)</f>
        <v>300</v>
      </c>
    </row>
    <row r="8" spans="1:3" x14ac:dyDescent="0.25">
      <c r="A8" s="5" t="s">
        <v>30</v>
      </c>
      <c r="B8" s="4">
        <f>B5+B6-B7</f>
        <v>0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41491</v>
      </c>
      <c r="B11" s="4">
        <v>300</v>
      </c>
      <c r="C11" t="s">
        <v>279</v>
      </c>
    </row>
    <row r="12" spans="1:3" x14ac:dyDescent="0.25">
      <c r="C12" t="s">
        <v>55</v>
      </c>
    </row>
    <row r="13" spans="1:3" x14ac:dyDescent="0.25">
      <c r="C13" t="s">
        <v>280</v>
      </c>
    </row>
    <row r="46" spans="3:3" x14ac:dyDescent="0.25">
      <c r="C46" s="5"/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10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42</v>
      </c>
    </row>
    <row r="5" spans="1:3" x14ac:dyDescent="0.25">
      <c r="A5" s="5" t="s">
        <v>29</v>
      </c>
      <c r="B5" s="4">
        <f>'Total Orgs'!B23</f>
        <v>250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SUM(B11:B120)</f>
        <v>0</v>
      </c>
    </row>
    <row r="8" spans="1:3" x14ac:dyDescent="0.25">
      <c r="A8" s="5" t="s">
        <v>30</v>
      </c>
      <c r="B8" s="4">
        <f>B5+B6-B7</f>
        <v>250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27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34</v>
      </c>
    </row>
    <row r="5" spans="1:3" x14ac:dyDescent="0.25">
      <c r="A5" s="5" t="s">
        <v>29</v>
      </c>
      <c r="B5" s="4">
        <f>'Total Orgs'!B24</f>
        <v>1625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SUM(B11:B120)</f>
        <v>1624.9</v>
      </c>
    </row>
    <row r="8" spans="1:3" x14ac:dyDescent="0.25">
      <c r="A8" s="5" t="s">
        <v>30</v>
      </c>
      <c r="B8" s="4">
        <f>SUM(B5+B6-B7)</f>
        <v>9.9999999999909051E-2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41318</v>
      </c>
      <c r="B11" s="4">
        <v>82.39</v>
      </c>
      <c r="C11" t="s">
        <v>140</v>
      </c>
    </row>
    <row r="12" spans="1:3" x14ac:dyDescent="0.25">
      <c r="C12" t="s">
        <v>108</v>
      </c>
    </row>
    <row r="13" spans="1:3" x14ac:dyDescent="0.25">
      <c r="C13" t="s">
        <v>141</v>
      </c>
    </row>
    <row r="14" spans="1:3" x14ac:dyDescent="0.25">
      <c r="A14" s="5">
        <v>41319</v>
      </c>
      <c r="B14" s="4">
        <v>541.6</v>
      </c>
      <c r="C14" t="s">
        <v>145</v>
      </c>
    </row>
    <row r="15" spans="1:3" x14ac:dyDescent="0.25">
      <c r="C15" t="s">
        <v>108</v>
      </c>
    </row>
    <row r="16" spans="1:3" x14ac:dyDescent="0.25">
      <c r="C16" t="s">
        <v>146</v>
      </c>
    </row>
    <row r="17" spans="1:3" x14ac:dyDescent="0.25">
      <c r="A17" s="5">
        <v>41403</v>
      </c>
      <c r="B17" s="4">
        <v>795</v>
      </c>
      <c r="C17" t="s">
        <v>232</v>
      </c>
    </row>
    <row r="18" spans="1:3" x14ac:dyDescent="0.25">
      <c r="C18" t="s">
        <v>75</v>
      </c>
    </row>
    <row r="19" spans="1:3" x14ac:dyDescent="0.25">
      <c r="C19" t="s">
        <v>233</v>
      </c>
    </row>
    <row r="20" spans="1:3" x14ac:dyDescent="0.25">
      <c r="A20" s="5">
        <v>41416</v>
      </c>
      <c r="B20" s="4">
        <v>180.52</v>
      </c>
      <c r="C20" t="s">
        <v>234</v>
      </c>
    </row>
    <row r="21" spans="1:3" x14ac:dyDescent="0.25">
      <c r="C21" t="s">
        <v>235</v>
      </c>
    </row>
    <row r="22" spans="1:3" x14ac:dyDescent="0.25">
      <c r="C22" t="s">
        <v>236</v>
      </c>
    </row>
    <row r="23" spans="1:3" x14ac:dyDescent="0.25">
      <c r="C23" t="s">
        <v>237</v>
      </c>
    </row>
    <row r="24" spans="1:3" x14ac:dyDescent="0.25">
      <c r="C24" t="s">
        <v>252</v>
      </c>
    </row>
    <row r="25" spans="1:3" x14ac:dyDescent="0.25">
      <c r="A25" s="5">
        <v>41481</v>
      </c>
      <c r="B25" s="4">
        <v>25.39</v>
      </c>
      <c r="C25" t="s">
        <v>260</v>
      </c>
    </row>
    <row r="26" spans="1:3" x14ac:dyDescent="0.25">
      <c r="C26" t="s">
        <v>108</v>
      </c>
    </row>
    <row r="27" spans="1:3" x14ac:dyDescent="0.25">
      <c r="C27" t="s">
        <v>263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24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22</v>
      </c>
    </row>
    <row r="5" spans="1:3" x14ac:dyDescent="0.25">
      <c r="A5" s="5" t="s">
        <v>29</v>
      </c>
      <c r="B5" s="4">
        <f>'Total Orgs'!B25</f>
        <v>1700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SUM(B11:B120)</f>
        <v>1700</v>
      </c>
    </row>
    <row r="8" spans="1:3" x14ac:dyDescent="0.25">
      <c r="A8" s="5" t="s">
        <v>30</v>
      </c>
      <c r="B8" s="4">
        <f>SUM(B5+B6-B7)</f>
        <v>0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41283</v>
      </c>
      <c r="B11" s="4">
        <v>1098.72</v>
      </c>
      <c r="C11" t="s">
        <v>202</v>
      </c>
    </row>
    <row r="12" spans="1:3" x14ac:dyDescent="0.25">
      <c r="C12" t="s">
        <v>126</v>
      </c>
    </row>
    <row r="13" spans="1:3" x14ac:dyDescent="0.25">
      <c r="C13" t="s">
        <v>125</v>
      </c>
    </row>
    <row r="14" spans="1:3" x14ac:dyDescent="0.25">
      <c r="C14" t="s">
        <v>127</v>
      </c>
    </row>
    <row r="15" spans="1:3" x14ac:dyDescent="0.25">
      <c r="C15" t="s">
        <v>128</v>
      </c>
    </row>
    <row r="16" spans="1:3" x14ac:dyDescent="0.25">
      <c r="C16" t="s">
        <v>129</v>
      </c>
    </row>
    <row r="17" spans="1:3" x14ac:dyDescent="0.25">
      <c r="C17" t="s">
        <v>130</v>
      </c>
    </row>
    <row r="18" spans="1:3" x14ac:dyDescent="0.25">
      <c r="A18" s="5">
        <v>41333</v>
      </c>
      <c r="B18" s="4">
        <v>21.3</v>
      </c>
      <c r="C18" t="s">
        <v>53</v>
      </c>
    </row>
    <row r="19" spans="1:3" x14ac:dyDescent="0.25">
      <c r="C19" t="s">
        <v>171</v>
      </c>
    </row>
    <row r="20" spans="1:3" x14ac:dyDescent="0.25">
      <c r="C20" t="s">
        <v>172</v>
      </c>
    </row>
    <row r="21" spans="1:3" x14ac:dyDescent="0.25">
      <c r="A21" s="5">
        <v>41464</v>
      </c>
      <c r="B21" s="4">
        <v>579.98</v>
      </c>
      <c r="C21" t="s">
        <v>253</v>
      </c>
    </row>
    <row r="22" spans="1:3" x14ac:dyDescent="0.25">
      <c r="C22" t="s">
        <v>254</v>
      </c>
    </row>
    <row r="23" spans="1:3" x14ac:dyDescent="0.25">
      <c r="C23" t="s">
        <v>75</v>
      </c>
    </row>
    <row r="24" spans="1:3" x14ac:dyDescent="0.25">
      <c r="C24" t="s">
        <v>255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19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35</v>
      </c>
    </row>
    <row r="5" spans="1:3" x14ac:dyDescent="0.25">
      <c r="A5" s="5" t="s">
        <v>29</v>
      </c>
      <c r="B5" s="4">
        <f>'Total Orgs'!B26</f>
        <v>550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SUM(B11:B120)</f>
        <v>520.71</v>
      </c>
    </row>
    <row r="8" spans="1:3" x14ac:dyDescent="0.25">
      <c r="A8" s="5" t="s">
        <v>30</v>
      </c>
      <c r="B8" s="4">
        <f>SUM(B5+B6-B7)</f>
        <v>29.289999999999964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41481</v>
      </c>
      <c r="B11" s="4">
        <v>215.37</v>
      </c>
      <c r="C11" t="s">
        <v>260</v>
      </c>
    </row>
    <row r="12" spans="1:3" x14ac:dyDescent="0.25">
      <c r="C12" t="s">
        <v>261</v>
      </c>
    </row>
    <row r="13" spans="1:3" x14ac:dyDescent="0.25">
      <c r="C13" t="s">
        <v>262</v>
      </c>
    </row>
    <row r="14" spans="1:3" x14ac:dyDescent="0.25">
      <c r="A14" s="5">
        <v>41484</v>
      </c>
      <c r="B14" s="4">
        <v>53.62</v>
      </c>
      <c r="C14" t="s">
        <v>260</v>
      </c>
    </row>
    <row r="15" spans="1:3" x14ac:dyDescent="0.25">
      <c r="C15" t="s">
        <v>261</v>
      </c>
    </row>
    <row r="16" spans="1:3" x14ac:dyDescent="0.25">
      <c r="C16" t="s">
        <v>267</v>
      </c>
    </row>
    <row r="17" spans="1:3" x14ac:dyDescent="0.25">
      <c r="A17" s="5">
        <v>41856</v>
      </c>
      <c r="B17" s="4">
        <v>251.72</v>
      </c>
      <c r="C17" t="s">
        <v>278</v>
      </c>
    </row>
    <row r="18" spans="1:3" x14ac:dyDescent="0.25">
      <c r="C18" t="s">
        <v>75</v>
      </c>
    </row>
    <row r="19" spans="1:3" x14ac:dyDescent="0.25">
      <c r="C19" t="s">
        <v>277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46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43</v>
      </c>
    </row>
    <row r="5" spans="1:3" x14ac:dyDescent="0.25">
      <c r="A5" s="5" t="s">
        <v>29</v>
      </c>
      <c r="B5" s="4">
        <f>'Total Orgs'!B27</f>
        <v>500</v>
      </c>
    </row>
    <row r="6" spans="1:3" x14ac:dyDescent="0.25">
      <c r="A6" s="5" t="s">
        <v>2</v>
      </c>
      <c r="B6" s="4">
        <v>130</v>
      </c>
    </row>
    <row r="7" spans="1:3" x14ac:dyDescent="0.25">
      <c r="A7" s="5" t="s">
        <v>3</v>
      </c>
      <c r="B7" s="4">
        <f>SUM(B11:B120)</f>
        <v>560</v>
      </c>
    </row>
    <row r="8" spans="1:3" x14ac:dyDescent="0.25">
      <c r="A8" s="5" t="s">
        <v>30</v>
      </c>
      <c r="B8" s="4">
        <f>B5+B6-B7</f>
        <v>70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41339</v>
      </c>
      <c r="B11" s="4">
        <v>70</v>
      </c>
      <c r="C11" t="s">
        <v>177</v>
      </c>
    </row>
    <row r="12" spans="1:3" x14ac:dyDescent="0.25">
      <c r="C12" t="s">
        <v>178</v>
      </c>
    </row>
    <row r="13" spans="1:3" x14ac:dyDescent="0.25">
      <c r="C13" t="s">
        <v>179</v>
      </c>
    </row>
    <row r="14" spans="1:3" x14ac:dyDescent="0.25">
      <c r="C14" t="s">
        <v>180</v>
      </c>
    </row>
    <row r="15" spans="1:3" x14ac:dyDescent="0.25">
      <c r="A15" s="5">
        <v>41339</v>
      </c>
      <c r="B15" s="4">
        <v>70</v>
      </c>
      <c r="C15" t="s">
        <v>177</v>
      </c>
    </row>
    <row r="16" spans="1:3" x14ac:dyDescent="0.25">
      <c r="C16" t="s">
        <v>178</v>
      </c>
    </row>
    <row r="17" spans="1:3" x14ac:dyDescent="0.25">
      <c r="C17" t="s">
        <v>181</v>
      </c>
    </row>
    <row r="18" spans="1:3" x14ac:dyDescent="0.25">
      <c r="C18" t="s">
        <v>180</v>
      </c>
    </row>
    <row r="19" spans="1:3" x14ac:dyDescent="0.25">
      <c r="A19" s="5">
        <v>41339</v>
      </c>
      <c r="B19" s="4">
        <v>70</v>
      </c>
      <c r="C19" t="s">
        <v>177</v>
      </c>
    </row>
    <row r="20" spans="1:3" x14ac:dyDescent="0.25">
      <c r="C20" t="s">
        <v>178</v>
      </c>
    </row>
    <row r="21" spans="1:3" x14ac:dyDescent="0.25">
      <c r="C21" t="s">
        <v>182</v>
      </c>
    </row>
    <row r="22" spans="1:3" x14ac:dyDescent="0.25">
      <c r="C22" t="s">
        <v>180</v>
      </c>
    </row>
    <row r="23" spans="1:3" x14ac:dyDescent="0.25">
      <c r="A23" s="5">
        <v>41339</v>
      </c>
      <c r="B23" s="4">
        <v>70</v>
      </c>
      <c r="C23" t="s">
        <v>177</v>
      </c>
    </row>
    <row r="24" spans="1:3" x14ac:dyDescent="0.25">
      <c r="C24" t="s">
        <v>178</v>
      </c>
    </row>
    <row r="25" spans="1:3" x14ac:dyDescent="0.25">
      <c r="C25" t="s">
        <v>183</v>
      </c>
    </row>
    <row r="26" spans="1:3" x14ac:dyDescent="0.25">
      <c r="C26" t="s">
        <v>180</v>
      </c>
    </row>
    <row r="27" spans="1:3" x14ac:dyDescent="0.25">
      <c r="A27" s="5">
        <v>41339</v>
      </c>
      <c r="B27" s="4">
        <v>70</v>
      </c>
      <c r="C27" t="s">
        <v>177</v>
      </c>
    </row>
    <row r="28" spans="1:3" x14ac:dyDescent="0.25">
      <c r="C28" t="s">
        <v>178</v>
      </c>
    </row>
    <row r="29" spans="1:3" x14ac:dyDescent="0.25">
      <c r="C29" t="s">
        <v>184</v>
      </c>
    </row>
    <row r="30" spans="1:3" x14ac:dyDescent="0.25">
      <c r="C30" t="s">
        <v>180</v>
      </c>
    </row>
    <row r="31" spans="1:3" x14ac:dyDescent="0.25">
      <c r="A31" s="5">
        <v>41339</v>
      </c>
      <c r="B31" s="4">
        <v>70</v>
      </c>
      <c r="C31" t="s">
        <v>177</v>
      </c>
    </row>
    <row r="32" spans="1:3" x14ac:dyDescent="0.25">
      <c r="C32" t="s">
        <v>178</v>
      </c>
    </row>
    <row r="33" spans="1:3" x14ac:dyDescent="0.25">
      <c r="C33" t="s">
        <v>185</v>
      </c>
    </row>
    <row r="34" spans="1:3" x14ac:dyDescent="0.25">
      <c r="C34" t="s">
        <v>180</v>
      </c>
    </row>
    <row r="35" spans="1:3" x14ac:dyDescent="0.25">
      <c r="A35" s="5">
        <v>41339</v>
      </c>
      <c r="C35" t="s">
        <v>177</v>
      </c>
    </row>
    <row r="36" spans="1:3" x14ac:dyDescent="0.25">
      <c r="C36" t="s">
        <v>178</v>
      </c>
    </row>
    <row r="37" spans="1:3" x14ac:dyDescent="0.25">
      <c r="C37" t="s">
        <v>186</v>
      </c>
    </row>
    <row r="38" spans="1:3" x14ac:dyDescent="0.25">
      <c r="C38" t="s">
        <v>180</v>
      </c>
    </row>
    <row r="39" spans="1:3" x14ac:dyDescent="0.25">
      <c r="A39" s="5">
        <v>41339</v>
      </c>
      <c r="B39" s="4">
        <v>70</v>
      </c>
      <c r="C39" t="s">
        <v>177</v>
      </c>
    </row>
    <row r="40" spans="1:3" x14ac:dyDescent="0.25">
      <c r="C40" t="s">
        <v>178</v>
      </c>
    </row>
    <row r="41" spans="1:3" x14ac:dyDescent="0.25">
      <c r="C41" t="s">
        <v>187</v>
      </c>
    </row>
    <row r="42" spans="1:3" x14ac:dyDescent="0.25">
      <c r="C42" t="s">
        <v>180</v>
      </c>
    </row>
    <row r="43" spans="1:3" x14ac:dyDescent="0.25">
      <c r="A43" s="5">
        <v>41339</v>
      </c>
      <c r="B43" s="4">
        <v>70</v>
      </c>
      <c r="C43" t="s">
        <v>177</v>
      </c>
    </row>
    <row r="44" spans="1:3" x14ac:dyDescent="0.25">
      <c r="C44" t="s">
        <v>178</v>
      </c>
    </row>
    <row r="45" spans="1:3" x14ac:dyDescent="0.25">
      <c r="C45" t="s">
        <v>189</v>
      </c>
    </row>
    <row r="46" spans="1:3" x14ac:dyDescent="0.25">
      <c r="C46" t="s">
        <v>180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30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36</v>
      </c>
    </row>
    <row r="5" spans="1:3" x14ac:dyDescent="0.25">
      <c r="A5" s="5" t="s">
        <v>29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SUM(B11:B120)</f>
        <v>973.19999999999993</v>
      </c>
    </row>
    <row r="8" spans="1:3" x14ac:dyDescent="0.25">
      <c r="A8" s="5" t="s">
        <v>30</v>
      </c>
      <c r="B8" s="4">
        <f>SUM(B5+B6-B7)</f>
        <v>-973.19999999999993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41246</v>
      </c>
      <c r="B11" s="4">
        <v>63.88</v>
      </c>
      <c r="C11" s="23" t="s">
        <v>110</v>
      </c>
    </row>
    <row r="12" spans="1:3" x14ac:dyDescent="0.25">
      <c r="C12" t="s">
        <v>111</v>
      </c>
    </row>
    <row r="13" spans="1:3" x14ac:dyDescent="0.25">
      <c r="C13" t="s">
        <v>112</v>
      </c>
    </row>
    <row r="14" spans="1:3" x14ac:dyDescent="0.25">
      <c r="C14" t="s">
        <v>113</v>
      </c>
    </row>
    <row r="15" spans="1:3" x14ac:dyDescent="0.25">
      <c r="A15" s="5">
        <v>41246</v>
      </c>
      <c r="B15" s="4">
        <v>295.60000000000002</v>
      </c>
      <c r="C15" s="23" t="s">
        <v>106</v>
      </c>
    </row>
    <row r="16" spans="1:3" x14ac:dyDescent="0.25">
      <c r="C16" t="s">
        <v>195</v>
      </c>
    </row>
    <row r="17" spans="1:3" x14ac:dyDescent="0.25">
      <c r="C17" t="s">
        <v>108</v>
      </c>
    </row>
    <row r="18" spans="1:3" x14ac:dyDescent="0.25">
      <c r="C18" t="s">
        <v>196</v>
      </c>
    </row>
    <row r="19" spans="1:3" x14ac:dyDescent="0.25">
      <c r="A19" s="5">
        <v>41246</v>
      </c>
      <c r="B19" s="4">
        <v>329.4</v>
      </c>
      <c r="C19" s="23" t="s">
        <v>106</v>
      </c>
    </row>
    <row r="20" spans="1:3" x14ac:dyDescent="0.25">
      <c r="C20" t="s">
        <v>197</v>
      </c>
    </row>
    <row r="21" spans="1:3" x14ac:dyDescent="0.25">
      <c r="C21" t="s">
        <v>108</v>
      </c>
    </row>
    <row r="22" spans="1:3" x14ac:dyDescent="0.25">
      <c r="C22" t="s">
        <v>198</v>
      </c>
    </row>
    <row r="23" spans="1:3" x14ac:dyDescent="0.25">
      <c r="A23" s="5">
        <v>41360</v>
      </c>
      <c r="B23" s="4">
        <v>22.8</v>
      </c>
      <c r="C23" s="23" t="s">
        <v>110</v>
      </c>
    </row>
    <row r="24" spans="1:3" x14ac:dyDescent="0.25">
      <c r="C24" t="s">
        <v>111</v>
      </c>
    </row>
    <row r="25" spans="1:3" x14ac:dyDescent="0.25">
      <c r="C25" t="s">
        <v>112</v>
      </c>
    </row>
    <row r="26" spans="1:3" x14ac:dyDescent="0.25">
      <c r="C26" t="s">
        <v>54</v>
      </c>
    </row>
    <row r="27" spans="1:3" x14ac:dyDescent="0.25">
      <c r="A27" s="5">
        <v>41436</v>
      </c>
      <c r="B27" s="4">
        <v>261.52</v>
      </c>
      <c r="C27" s="23" t="s">
        <v>240</v>
      </c>
    </row>
    <row r="28" spans="1:3" x14ac:dyDescent="0.25">
      <c r="C28" t="s">
        <v>241</v>
      </c>
    </row>
    <row r="29" spans="1:3" x14ac:dyDescent="0.25">
      <c r="C29" t="s">
        <v>75</v>
      </c>
    </row>
    <row r="30" spans="1:3" x14ac:dyDescent="0.25">
      <c r="C30" t="s">
        <v>242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20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2</v>
      </c>
    </row>
    <row r="5" spans="1:3" x14ac:dyDescent="0.25">
      <c r="A5" s="5" t="s">
        <v>29</v>
      </c>
      <c r="B5" s="4">
        <f>'Total Orgs'!B29</f>
        <v>1010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SUM(B11:B125)</f>
        <v>3048.75</v>
      </c>
    </row>
    <row r="8" spans="1:3" x14ac:dyDescent="0.25">
      <c r="A8" s="5" t="s">
        <v>30</v>
      </c>
      <c r="B8" s="4">
        <f>SUM(B5+B6-B7)</f>
        <v>-2038.75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41156</v>
      </c>
      <c r="B11" s="4">
        <v>400</v>
      </c>
      <c r="C11" s="23" t="s">
        <v>52</v>
      </c>
    </row>
    <row r="12" spans="1:3" x14ac:dyDescent="0.25">
      <c r="C12" t="s">
        <v>51</v>
      </c>
    </row>
    <row r="13" spans="1:3" x14ac:dyDescent="0.25">
      <c r="A13" s="5">
        <v>41219</v>
      </c>
      <c r="B13" s="4">
        <v>143.75</v>
      </c>
      <c r="C13" s="23" t="s">
        <v>100</v>
      </c>
    </row>
    <row r="14" spans="1:3" x14ac:dyDescent="0.25">
      <c r="C14" t="s">
        <v>51</v>
      </c>
    </row>
    <row r="15" spans="1:3" x14ac:dyDescent="0.25">
      <c r="A15" s="5">
        <v>41232</v>
      </c>
      <c r="B15" s="4">
        <v>625</v>
      </c>
      <c r="C15" s="23" t="s">
        <v>106</v>
      </c>
    </row>
    <row r="16" spans="1:3" x14ac:dyDescent="0.25">
      <c r="C16" t="s">
        <v>51</v>
      </c>
    </row>
    <row r="17" spans="1:3" x14ac:dyDescent="0.25">
      <c r="A17" s="5">
        <v>41339</v>
      </c>
      <c r="B17" s="4">
        <v>130</v>
      </c>
      <c r="C17" s="23" t="s">
        <v>176</v>
      </c>
    </row>
    <row r="18" spans="1:3" x14ac:dyDescent="0.25">
      <c r="C18" t="s">
        <v>175</v>
      </c>
    </row>
    <row r="19" spans="1:3" x14ac:dyDescent="0.25">
      <c r="A19" s="5">
        <v>41354</v>
      </c>
      <c r="B19" s="4">
        <v>1750</v>
      </c>
      <c r="C19" s="23" t="s">
        <v>10</v>
      </c>
    </row>
    <row r="20" spans="1:3" x14ac:dyDescent="0.25">
      <c r="C20" t="s">
        <v>175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6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9</v>
      </c>
    </row>
    <row r="5" spans="1:3" x14ac:dyDescent="0.25">
      <c r="A5" s="5" t="s">
        <v>29</v>
      </c>
      <c r="B5" s="4">
        <f>'Total Orgs'!B6</f>
        <v>4050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SUM(B11:B122)</f>
        <v>4050</v>
      </c>
    </row>
    <row r="8" spans="1:3" x14ac:dyDescent="0.25">
      <c r="A8" s="5" t="s">
        <v>30</v>
      </c>
      <c r="B8" s="4">
        <f>B5+B6-B7</f>
        <v>0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41282</v>
      </c>
      <c r="B11" s="4">
        <v>250</v>
      </c>
      <c r="C11" t="s">
        <v>115</v>
      </c>
    </row>
    <row r="12" spans="1:3" x14ac:dyDescent="0.25">
      <c r="C12" t="s">
        <v>114</v>
      </c>
    </row>
    <row r="13" spans="1:3" x14ac:dyDescent="0.25">
      <c r="A13" s="5">
        <v>41282</v>
      </c>
      <c r="B13" s="4">
        <v>40</v>
      </c>
      <c r="C13" t="s">
        <v>116</v>
      </c>
    </row>
    <row r="14" spans="1:3" x14ac:dyDescent="0.25">
      <c r="C14" t="s">
        <v>114</v>
      </c>
    </row>
    <row r="15" spans="1:3" x14ac:dyDescent="0.25">
      <c r="A15" s="5">
        <v>41282</v>
      </c>
      <c r="B15" s="4">
        <v>40</v>
      </c>
      <c r="C15" t="s">
        <v>117</v>
      </c>
    </row>
    <row r="16" spans="1:3" x14ac:dyDescent="0.25">
      <c r="C16" t="s">
        <v>114</v>
      </c>
    </row>
    <row r="17" spans="1:3" x14ac:dyDescent="0.25">
      <c r="A17" s="5">
        <v>41282</v>
      </c>
      <c r="B17" s="4">
        <v>40</v>
      </c>
      <c r="C17" t="s">
        <v>118</v>
      </c>
    </row>
    <row r="18" spans="1:3" x14ac:dyDescent="0.25">
      <c r="C18" t="s">
        <v>114</v>
      </c>
    </row>
    <row r="19" spans="1:3" x14ac:dyDescent="0.25">
      <c r="A19" s="5">
        <v>41282</v>
      </c>
      <c r="B19" s="4">
        <v>40</v>
      </c>
      <c r="C19" t="s">
        <v>119</v>
      </c>
    </row>
    <row r="20" spans="1:3" x14ac:dyDescent="0.25">
      <c r="C20" t="s">
        <v>114</v>
      </c>
    </row>
    <row r="21" spans="1:3" x14ac:dyDescent="0.25">
      <c r="A21" s="5">
        <v>41282</v>
      </c>
      <c r="B21" s="4">
        <v>40</v>
      </c>
      <c r="C21" t="s">
        <v>120</v>
      </c>
    </row>
    <row r="22" spans="1:3" x14ac:dyDescent="0.25">
      <c r="C22" t="s">
        <v>114</v>
      </c>
    </row>
    <row r="23" spans="1:3" x14ac:dyDescent="0.25">
      <c r="A23" s="5">
        <v>41282</v>
      </c>
      <c r="B23" s="4">
        <v>40</v>
      </c>
      <c r="C23" t="s">
        <v>121</v>
      </c>
    </row>
    <row r="24" spans="1:3" x14ac:dyDescent="0.25">
      <c r="C24" t="s">
        <v>114</v>
      </c>
    </row>
    <row r="25" spans="1:3" x14ac:dyDescent="0.25">
      <c r="A25" s="5">
        <v>41379</v>
      </c>
      <c r="B25" s="4">
        <v>347.5</v>
      </c>
      <c r="C25" t="s">
        <v>213</v>
      </c>
    </row>
    <row r="26" spans="1:3" x14ac:dyDescent="0.25">
      <c r="C26" t="s">
        <v>214</v>
      </c>
    </row>
    <row r="27" spans="1:3" x14ac:dyDescent="0.25">
      <c r="C27" t="s">
        <v>215</v>
      </c>
    </row>
    <row r="28" spans="1:3" x14ac:dyDescent="0.25">
      <c r="A28" s="5">
        <v>41389</v>
      </c>
      <c r="B28" s="4">
        <v>250</v>
      </c>
      <c r="C28" t="s">
        <v>220</v>
      </c>
    </row>
    <row r="29" spans="1:3" x14ac:dyDescent="0.25">
      <c r="C29" t="s">
        <v>114</v>
      </c>
    </row>
    <row r="30" spans="1:3" x14ac:dyDescent="0.25">
      <c r="A30" s="5">
        <v>41389</v>
      </c>
      <c r="B30" s="4">
        <v>450</v>
      </c>
      <c r="C30" t="s">
        <v>221</v>
      </c>
    </row>
    <row r="31" spans="1:3" x14ac:dyDescent="0.25">
      <c r="C31" t="s">
        <v>214</v>
      </c>
    </row>
    <row r="32" spans="1:3" x14ac:dyDescent="0.25">
      <c r="C32" t="s">
        <v>222</v>
      </c>
    </row>
    <row r="33" spans="1:3" x14ac:dyDescent="0.25">
      <c r="A33" s="5">
        <v>41401</v>
      </c>
      <c r="B33" s="4">
        <v>265</v>
      </c>
      <c r="C33" t="s">
        <v>224</v>
      </c>
    </row>
    <row r="34" spans="1:3" x14ac:dyDescent="0.25">
      <c r="C34" t="s">
        <v>114</v>
      </c>
    </row>
    <row r="35" spans="1:3" x14ac:dyDescent="0.25">
      <c r="A35" s="5">
        <v>41401</v>
      </c>
      <c r="B35" s="4">
        <v>275</v>
      </c>
      <c r="C35" t="s">
        <v>225</v>
      </c>
    </row>
    <row r="36" spans="1:3" x14ac:dyDescent="0.25">
      <c r="C36" t="s">
        <v>114</v>
      </c>
    </row>
    <row r="37" spans="1:3" x14ac:dyDescent="0.25">
      <c r="A37" s="5">
        <v>41509</v>
      </c>
      <c r="B37" s="4">
        <v>1800</v>
      </c>
      <c r="C37" t="s">
        <v>289</v>
      </c>
    </row>
    <row r="38" spans="1:3" x14ac:dyDescent="0.25">
      <c r="C38" t="s">
        <v>55</v>
      </c>
    </row>
    <row r="39" spans="1:3" x14ac:dyDescent="0.25">
      <c r="C39" t="s">
        <v>290</v>
      </c>
    </row>
    <row r="40" spans="1:3" x14ac:dyDescent="0.25">
      <c r="A40" s="5">
        <v>41514</v>
      </c>
      <c r="B40" s="4">
        <v>172.5</v>
      </c>
      <c r="C40" t="s">
        <v>173</v>
      </c>
    </row>
    <row r="41" spans="1:3" x14ac:dyDescent="0.25">
      <c r="C41" t="s">
        <v>214</v>
      </c>
    </row>
    <row r="42" spans="1:3" x14ac:dyDescent="0.25">
      <c r="C42" t="s">
        <v>291</v>
      </c>
    </row>
    <row r="46" spans="1:3" x14ac:dyDescent="0.25">
      <c r="C46" s="5"/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58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10</v>
      </c>
    </row>
    <row r="5" spans="1:3" x14ac:dyDescent="0.25">
      <c r="A5" s="5" t="s">
        <v>29</v>
      </c>
      <c r="B5" s="4">
        <f>'Total Orgs'!B7</f>
        <v>7000</v>
      </c>
    </row>
    <row r="6" spans="1:3" x14ac:dyDescent="0.25">
      <c r="A6" s="5" t="s">
        <v>2</v>
      </c>
      <c r="B6" s="4">
        <v>1750</v>
      </c>
    </row>
    <row r="7" spans="1:3" x14ac:dyDescent="0.25">
      <c r="A7" s="5" t="s">
        <v>3</v>
      </c>
      <c r="B7" s="4">
        <f>SUM(B11:B119)</f>
        <v>8749.590000000002</v>
      </c>
    </row>
    <row r="8" spans="1:3" x14ac:dyDescent="0.25">
      <c r="A8" s="5" t="s">
        <v>30</v>
      </c>
      <c r="B8" s="4">
        <f>B5+B6-B7</f>
        <v>0.40999999999803549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41169</v>
      </c>
      <c r="B11" s="4">
        <v>700.2</v>
      </c>
      <c r="C11" t="s">
        <v>57</v>
      </c>
    </row>
    <row r="12" spans="1:3" x14ac:dyDescent="0.25">
      <c r="C12" t="s">
        <v>55</v>
      </c>
    </row>
    <row r="13" spans="1:3" x14ac:dyDescent="0.25">
      <c r="C13" t="s">
        <v>56</v>
      </c>
    </row>
    <row r="14" spans="1:3" x14ac:dyDescent="0.25">
      <c r="A14" s="5">
        <v>41173</v>
      </c>
      <c r="B14" s="4">
        <v>545.20000000000005</v>
      </c>
      <c r="C14" t="s">
        <v>61</v>
      </c>
    </row>
    <row r="15" spans="1:3" x14ac:dyDescent="0.25">
      <c r="C15" t="s">
        <v>55</v>
      </c>
    </row>
    <row r="16" spans="1:3" x14ac:dyDescent="0.25">
      <c r="C16" t="s">
        <v>62</v>
      </c>
    </row>
    <row r="17" spans="1:3" x14ac:dyDescent="0.25">
      <c r="A17" s="5">
        <v>41173</v>
      </c>
      <c r="B17" s="4">
        <v>739.2</v>
      </c>
      <c r="C17" t="s">
        <v>63</v>
      </c>
    </row>
    <row r="18" spans="1:3" x14ac:dyDescent="0.25">
      <c r="C18" t="s">
        <v>55</v>
      </c>
    </row>
    <row r="19" spans="1:3" x14ac:dyDescent="0.25">
      <c r="C19" t="s">
        <v>64</v>
      </c>
    </row>
    <row r="20" spans="1:3" x14ac:dyDescent="0.25">
      <c r="A20" s="5">
        <v>41178</v>
      </c>
      <c r="B20" s="4">
        <v>392.7</v>
      </c>
      <c r="C20" t="s">
        <v>70</v>
      </c>
    </row>
    <row r="21" spans="1:3" x14ac:dyDescent="0.25">
      <c r="C21" t="s">
        <v>55</v>
      </c>
    </row>
    <row r="22" spans="1:3" x14ac:dyDescent="0.25">
      <c r="C22" t="s">
        <v>71</v>
      </c>
    </row>
    <row r="23" spans="1:3" x14ac:dyDescent="0.25">
      <c r="A23" s="5">
        <v>41207</v>
      </c>
      <c r="B23" s="4">
        <v>446.2</v>
      </c>
      <c r="C23" t="s">
        <v>89</v>
      </c>
    </row>
    <row r="24" spans="1:3" x14ac:dyDescent="0.25">
      <c r="C24" t="s">
        <v>55</v>
      </c>
    </row>
    <row r="25" spans="1:3" x14ac:dyDescent="0.25">
      <c r="C25" t="s">
        <v>98</v>
      </c>
    </row>
    <row r="26" spans="1:3" x14ac:dyDescent="0.25">
      <c r="A26" s="5">
        <v>41222</v>
      </c>
      <c r="B26" s="4">
        <v>810</v>
      </c>
      <c r="C26" t="s">
        <v>102</v>
      </c>
    </row>
    <row r="27" spans="1:3" x14ac:dyDescent="0.25">
      <c r="C27" t="s">
        <v>75</v>
      </c>
    </row>
    <row r="28" spans="1:3" x14ac:dyDescent="0.25">
      <c r="C28" t="s">
        <v>103</v>
      </c>
    </row>
    <row r="29" spans="1:3" x14ac:dyDescent="0.25">
      <c r="A29" s="5">
        <v>41282</v>
      </c>
      <c r="B29" s="4">
        <v>107.99</v>
      </c>
      <c r="C29" t="s">
        <v>123</v>
      </c>
    </row>
    <row r="30" spans="1:3" x14ac:dyDescent="0.25">
      <c r="C30" t="s">
        <v>55</v>
      </c>
    </row>
    <row r="31" spans="1:3" x14ac:dyDescent="0.25">
      <c r="C31" t="s">
        <v>124</v>
      </c>
    </row>
    <row r="32" spans="1:3" x14ac:dyDescent="0.25">
      <c r="A32" s="5">
        <v>41319</v>
      </c>
      <c r="B32" s="4">
        <v>446.6</v>
      </c>
      <c r="C32" t="s">
        <v>152</v>
      </c>
    </row>
    <row r="33" spans="1:3" x14ac:dyDescent="0.25">
      <c r="C33" t="s">
        <v>55</v>
      </c>
    </row>
    <row r="34" spans="1:3" x14ac:dyDescent="0.25">
      <c r="C34" t="s">
        <v>153</v>
      </c>
    </row>
    <row r="35" spans="1:3" x14ac:dyDescent="0.25">
      <c r="A35" s="5">
        <v>41319</v>
      </c>
      <c r="B35" s="4">
        <v>900.6</v>
      </c>
      <c r="C35" t="s">
        <v>158</v>
      </c>
    </row>
    <row r="36" spans="1:3" x14ac:dyDescent="0.25">
      <c r="C36" t="s">
        <v>55</v>
      </c>
    </row>
    <row r="37" spans="1:3" x14ac:dyDescent="0.25">
      <c r="C37" t="s">
        <v>159</v>
      </c>
    </row>
    <row r="38" spans="1:3" x14ac:dyDescent="0.25">
      <c r="A38" s="5">
        <v>41325</v>
      </c>
      <c r="B38" s="4">
        <v>641.6</v>
      </c>
      <c r="C38" t="s">
        <v>161</v>
      </c>
    </row>
    <row r="39" spans="1:3" x14ac:dyDescent="0.25">
      <c r="C39" t="s">
        <v>55</v>
      </c>
    </row>
    <row r="40" spans="1:3" x14ac:dyDescent="0.25">
      <c r="C40" t="s">
        <v>162</v>
      </c>
    </row>
    <row r="41" spans="1:3" x14ac:dyDescent="0.25">
      <c r="A41" s="5">
        <v>41326</v>
      </c>
      <c r="B41" s="4">
        <v>565.4</v>
      </c>
      <c r="C41" t="s">
        <v>163</v>
      </c>
    </row>
    <row r="42" spans="1:3" x14ac:dyDescent="0.25">
      <c r="C42" t="s">
        <v>55</v>
      </c>
    </row>
    <row r="43" spans="1:3" x14ac:dyDescent="0.25">
      <c r="C43" t="s">
        <v>164</v>
      </c>
    </row>
    <row r="44" spans="1:3" x14ac:dyDescent="0.25">
      <c r="A44" s="5">
        <v>41344</v>
      </c>
      <c r="B44" s="4">
        <v>505.6</v>
      </c>
      <c r="C44" t="s">
        <v>193</v>
      </c>
    </row>
    <row r="45" spans="1:3" x14ac:dyDescent="0.25">
      <c r="C45" t="s">
        <v>55</v>
      </c>
    </row>
    <row r="46" spans="1:3" x14ac:dyDescent="0.25">
      <c r="C46" t="s">
        <v>194</v>
      </c>
    </row>
    <row r="47" spans="1:3" x14ac:dyDescent="0.25">
      <c r="A47" s="5">
        <v>41345</v>
      </c>
      <c r="B47" s="4">
        <v>316.60000000000002</v>
      </c>
      <c r="C47" t="s">
        <v>199</v>
      </c>
    </row>
    <row r="48" spans="1:3" x14ac:dyDescent="0.25">
      <c r="C48" t="s">
        <v>55</v>
      </c>
    </row>
    <row r="49" spans="1:3" x14ac:dyDescent="0.25">
      <c r="C49" t="s">
        <v>194</v>
      </c>
    </row>
    <row r="50" spans="1:3" x14ac:dyDescent="0.25">
      <c r="A50" s="5">
        <v>41362</v>
      </c>
      <c r="B50" s="4">
        <v>653.6</v>
      </c>
      <c r="C50" t="s">
        <v>203</v>
      </c>
    </row>
    <row r="51" spans="1:3" x14ac:dyDescent="0.25">
      <c r="C51" t="s">
        <v>55</v>
      </c>
    </row>
    <row r="52" spans="1:3" x14ac:dyDescent="0.25">
      <c r="C52" t="s">
        <v>204</v>
      </c>
    </row>
    <row r="53" spans="1:3" x14ac:dyDescent="0.25">
      <c r="A53" s="5">
        <v>41362</v>
      </c>
      <c r="B53" s="4">
        <v>938.1</v>
      </c>
      <c r="C53" t="s">
        <v>205</v>
      </c>
    </row>
    <row r="54" spans="1:3" x14ac:dyDescent="0.25">
      <c r="C54" t="s">
        <v>55</v>
      </c>
    </row>
    <row r="55" spans="1:3" x14ac:dyDescent="0.25">
      <c r="C55" t="s">
        <v>206</v>
      </c>
    </row>
    <row r="56" spans="1:3" x14ac:dyDescent="0.25">
      <c r="A56" s="5">
        <v>41507</v>
      </c>
      <c r="B56" s="4">
        <v>40</v>
      </c>
      <c r="C56" t="s">
        <v>284</v>
      </c>
    </row>
    <row r="57" spans="1:3" x14ac:dyDescent="0.25">
      <c r="C57" t="s">
        <v>75</v>
      </c>
    </row>
    <row r="58" spans="1:3" x14ac:dyDescent="0.25">
      <c r="C58" t="s">
        <v>286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2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8</v>
      </c>
    </row>
    <row r="5" spans="1:3" x14ac:dyDescent="0.25">
      <c r="A5" s="5" t="s">
        <v>29</v>
      </c>
      <c r="B5" s="4">
        <f>'Total Orgs'!B8</f>
        <v>2000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SUM(B11:B120)</f>
        <v>2000</v>
      </c>
    </row>
    <row r="8" spans="1:3" x14ac:dyDescent="0.25">
      <c r="A8" s="5" t="s">
        <v>30</v>
      </c>
      <c r="B8" s="4">
        <f>B5+B6-B7</f>
        <v>0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41187</v>
      </c>
      <c r="B11" s="4">
        <v>350</v>
      </c>
      <c r="C11" t="s">
        <v>74</v>
      </c>
    </row>
    <row r="12" spans="1:3" x14ac:dyDescent="0.25">
      <c r="C12" t="s">
        <v>75</v>
      </c>
    </row>
    <row r="13" spans="1:3" x14ac:dyDescent="0.25">
      <c r="C13" t="s">
        <v>76</v>
      </c>
    </row>
    <row r="14" spans="1:3" x14ac:dyDescent="0.25">
      <c r="A14" s="5">
        <v>41282</v>
      </c>
      <c r="B14" s="4">
        <v>90</v>
      </c>
      <c r="C14" t="s">
        <v>74</v>
      </c>
    </row>
    <row r="15" spans="1:3" x14ac:dyDescent="0.25">
      <c r="C15" t="s">
        <v>75</v>
      </c>
    </row>
    <row r="16" spans="1:3" x14ac:dyDescent="0.25">
      <c r="C16" t="s">
        <v>122</v>
      </c>
    </row>
    <row r="17" spans="1:3" x14ac:dyDescent="0.25">
      <c r="A17" s="5">
        <v>41383</v>
      </c>
      <c r="B17" s="4">
        <v>915</v>
      </c>
      <c r="C17" t="s">
        <v>218</v>
      </c>
    </row>
    <row r="18" spans="1:3" x14ac:dyDescent="0.25">
      <c r="C18" t="s">
        <v>75</v>
      </c>
    </row>
    <row r="19" spans="1:3" x14ac:dyDescent="0.25">
      <c r="C19" t="s">
        <v>219</v>
      </c>
    </row>
    <row r="20" spans="1:3" x14ac:dyDescent="0.25">
      <c r="A20" s="5">
        <v>41507</v>
      </c>
      <c r="B20" s="4">
        <v>645</v>
      </c>
      <c r="C20" t="s">
        <v>284</v>
      </c>
    </row>
    <row r="21" spans="1:3" x14ac:dyDescent="0.25">
      <c r="C21" t="s">
        <v>75</v>
      </c>
    </row>
    <row r="22" spans="1:3" x14ac:dyDescent="0.25">
      <c r="C22" t="s">
        <v>285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13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11</v>
      </c>
    </row>
    <row r="5" spans="1:3" x14ac:dyDescent="0.25">
      <c r="A5" s="5" t="s">
        <v>29</v>
      </c>
      <c r="B5" s="4">
        <f>'Total Orgs'!B9</f>
        <v>500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SUM(B11:B120)</f>
        <v>412.42</v>
      </c>
    </row>
    <row r="8" spans="1:3" x14ac:dyDescent="0.25">
      <c r="A8" s="5" t="s">
        <v>30</v>
      </c>
      <c r="B8" s="4">
        <f>B5+B6-B7</f>
        <v>87.579999999999984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41507</v>
      </c>
      <c r="B11" s="4">
        <v>412.42</v>
      </c>
      <c r="C11" t="s">
        <v>287</v>
      </c>
    </row>
    <row r="12" spans="1:3" x14ac:dyDescent="0.25">
      <c r="C12" t="s">
        <v>75</v>
      </c>
    </row>
    <row r="13" spans="1:3" x14ac:dyDescent="0.25">
      <c r="C13" t="s">
        <v>288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8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6" t="s">
        <v>12</v>
      </c>
    </row>
    <row r="5" spans="1:3" x14ac:dyDescent="0.25">
      <c r="A5" s="5" t="s">
        <v>29</v>
      </c>
      <c r="B5" s="4">
        <f>'Total Orgs'!B10</f>
        <v>2000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SUM(B11:B120)</f>
        <v>2000</v>
      </c>
    </row>
    <row r="8" spans="1:3" x14ac:dyDescent="0.25">
      <c r="A8" s="5" t="s">
        <v>30</v>
      </c>
      <c r="B8" s="4">
        <f>B5+B6-B7</f>
        <v>0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41207</v>
      </c>
      <c r="B11" s="4">
        <v>385</v>
      </c>
      <c r="C11" t="s">
        <v>87</v>
      </c>
    </row>
    <row r="12" spans="1:3" x14ac:dyDescent="0.25">
      <c r="C12" t="s">
        <v>75</v>
      </c>
    </row>
    <row r="13" spans="1:3" x14ac:dyDescent="0.25">
      <c r="C13" t="s">
        <v>88</v>
      </c>
    </row>
    <row r="14" spans="1:3" x14ac:dyDescent="0.25">
      <c r="A14" s="5">
        <v>41211</v>
      </c>
      <c r="B14" s="4">
        <v>1615</v>
      </c>
      <c r="C14" t="s">
        <v>90</v>
      </c>
    </row>
    <row r="15" spans="1:3" x14ac:dyDescent="0.25">
      <c r="C15" t="s">
        <v>91</v>
      </c>
    </row>
    <row r="16" spans="1:3" x14ac:dyDescent="0.25">
      <c r="C16" t="s">
        <v>92</v>
      </c>
    </row>
    <row r="17" spans="3:3" x14ac:dyDescent="0.25">
      <c r="C17" t="s">
        <v>93</v>
      </c>
    </row>
    <row r="18" spans="3:3" x14ac:dyDescent="0.25">
      <c r="C18" t="s">
        <v>104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3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22" t="s">
        <v>13</v>
      </c>
    </row>
    <row r="5" spans="1:3" x14ac:dyDescent="0.25">
      <c r="A5" s="5" t="s">
        <v>29</v>
      </c>
      <c r="B5" s="4">
        <f>'Total Orgs'!B11</f>
        <v>1125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SUM(B11:B120)</f>
        <v>1125</v>
      </c>
    </row>
    <row r="8" spans="1:3" x14ac:dyDescent="0.25">
      <c r="A8" s="5" t="s">
        <v>30</v>
      </c>
      <c r="B8" s="4">
        <f>B5+B6-B7</f>
        <v>0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41382</v>
      </c>
      <c r="B11" s="4">
        <v>1125</v>
      </c>
      <c r="C11" t="s">
        <v>216</v>
      </c>
    </row>
    <row r="12" spans="1:3" x14ac:dyDescent="0.25">
      <c r="C12" t="s">
        <v>75</v>
      </c>
    </row>
    <row r="13" spans="1:3" x14ac:dyDescent="0.25">
      <c r="C13" t="s">
        <v>217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"/>
  <sheetViews>
    <sheetView workbookViewId="0"/>
  </sheetViews>
  <sheetFormatPr defaultColWidth="11" defaultRowHeight="15.75" x14ac:dyDescent="0.25"/>
  <cols>
    <col min="1" max="1" width="17.125" style="5" customWidth="1"/>
    <col min="2" max="2" width="10.875" style="4"/>
    <col min="3" max="3" width="43.5" customWidth="1"/>
  </cols>
  <sheetData>
    <row r="1" spans="1:3" x14ac:dyDescent="0.25">
      <c r="A1" s="9" t="s">
        <v>28</v>
      </c>
    </row>
    <row r="3" spans="1:3" x14ac:dyDescent="0.25">
      <c r="A3" s="22" t="s">
        <v>39</v>
      </c>
    </row>
    <row r="5" spans="1:3" x14ac:dyDescent="0.25">
      <c r="A5" s="5" t="s">
        <v>29</v>
      </c>
      <c r="B5" s="4">
        <f>'Total Orgs'!B12</f>
        <v>500</v>
      </c>
    </row>
    <row r="6" spans="1:3" x14ac:dyDescent="0.25">
      <c r="A6" s="5" t="s">
        <v>2</v>
      </c>
    </row>
    <row r="7" spans="1:3" x14ac:dyDescent="0.25">
      <c r="A7" s="5" t="s">
        <v>3</v>
      </c>
      <c r="B7" s="4">
        <f>SUM(B11:B120)</f>
        <v>459</v>
      </c>
    </row>
    <row r="8" spans="1:3" x14ac:dyDescent="0.25">
      <c r="A8" s="5" t="s">
        <v>30</v>
      </c>
      <c r="B8" s="4">
        <f>B5+B6-B7</f>
        <v>41</v>
      </c>
    </row>
    <row r="10" spans="1:3" s="1" customFormat="1" x14ac:dyDescent="0.25">
      <c r="A10" s="7" t="s">
        <v>31</v>
      </c>
      <c r="B10" s="8" t="s">
        <v>32</v>
      </c>
      <c r="C10" s="1" t="s">
        <v>33</v>
      </c>
    </row>
    <row r="11" spans="1:3" x14ac:dyDescent="0.25">
      <c r="A11" s="5">
        <v>41484</v>
      </c>
      <c r="B11" s="4">
        <v>459</v>
      </c>
      <c r="C11" t="s">
        <v>264</v>
      </c>
    </row>
    <row r="12" spans="1:3" x14ac:dyDescent="0.25">
      <c r="C12" t="s">
        <v>265</v>
      </c>
    </row>
    <row r="13" spans="1:3" x14ac:dyDescent="0.25">
      <c r="C13" t="s">
        <v>266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Total Orgs</vt:lpstr>
      <vt:lpstr>AEGSA</vt:lpstr>
      <vt:lpstr>AECGO</vt:lpstr>
      <vt:lpstr>TTUAB</vt:lpstr>
      <vt:lpstr>ANRS</vt:lpstr>
      <vt:lpstr>BGSA</vt:lpstr>
      <vt:lpstr>CGSO</vt:lpstr>
      <vt:lpstr>CPGSC</vt:lpstr>
      <vt:lpstr>EC</vt:lpstr>
      <vt:lpstr>GCC</vt:lpstr>
      <vt:lpstr>GOCPS</vt:lpstr>
      <vt:lpstr>HGSO</vt:lpstr>
      <vt:lpstr>HDFS-GSA</vt:lpstr>
      <vt:lpstr>HFES</vt:lpstr>
      <vt:lpstr>LESETAC</vt:lpstr>
      <vt:lpstr>MHSA</vt:lpstr>
      <vt:lpstr>PSSGSC</vt:lpstr>
      <vt:lpstr>RGA</vt:lpstr>
      <vt:lpstr>Red2Black</vt:lpstr>
      <vt:lpstr>STC</vt:lpstr>
      <vt:lpstr>SA-TIEHH</vt:lpstr>
      <vt:lpstr>SCAMS</vt:lpstr>
      <vt:lpstr>ASM</vt:lpstr>
      <vt:lpstr>TCFRGC</vt:lpstr>
      <vt:lpstr>Misc</vt:lpstr>
      <vt:lpstr>Cont</vt:lpstr>
      <vt:lpstr>'Total Orgs'!Print_Area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Taylor, Katherine R</cp:lastModifiedBy>
  <cp:lastPrinted>2013-10-31T21:59:04Z</cp:lastPrinted>
  <dcterms:created xsi:type="dcterms:W3CDTF">2011-07-14T20:00:07Z</dcterms:created>
  <dcterms:modified xsi:type="dcterms:W3CDTF">2016-05-20T16:25:21Z</dcterms:modified>
</cp:coreProperties>
</file>