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Users\kadicker\Organizations\FY15\"/>
    </mc:Choice>
  </mc:AlternateContent>
  <workbookProtection workbookAlgorithmName="SHA-512" workbookHashValue="eoYXv7Y28rtzN8Ssj/RsmngC3XJEf2LTHI7nEzBxdiBe8BvfBtb0UTC0ejcKHV65wL6820ocRUhNWscdcz5Trg==" workbookSaltValue="6eloQoWvtr7fAAvf+1oi5Q==" workbookSpinCount="100000" lockStructure="1"/>
  <bookViews>
    <workbookView xWindow="480" yWindow="-135" windowWidth="18300" windowHeight="13005" tabRatio="882"/>
  </bookViews>
  <sheets>
    <sheet name="Total Orgs" sheetId="1" r:id="rId1"/>
    <sheet name="African" sheetId="18" r:id="rId2"/>
    <sheet name="ACT" sheetId="3" r:id="rId3"/>
    <sheet name="AgEcon" sheetId="4" r:id="rId4"/>
    <sheet name="Agronomy" sheetId="5" r:id="rId5"/>
    <sheet name="AKPsi" sheetId="6" r:id="rId6"/>
    <sheet name="AO" sheetId="20" r:id="rId7"/>
    <sheet name="APO" sheetId="7" r:id="rId8"/>
    <sheet name="APsiO" sheetId="8" r:id="rId9"/>
    <sheet name="AADE" sheetId="10" r:id="rId10"/>
    <sheet name="AgAmbassadors" sheetId="204" r:id="rId11"/>
    <sheet name="AAFCS" sheetId="11" r:id="rId12"/>
    <sheet name="ACS-SA" sheetId="15" r:id="rId13"/>
    <sheet name="AIAS" sheetId="16" r:id="rId14"/>
    <sheet name="AIChE" sheetId="17" r:id="rId15"/>
    <sheet name="AMWA" sheetId="214" r:id="rId16"/>
    <sheet name="ASCE" sheetId="215" r:id="rId17"/>
    <sheet name="ASID" sheetId="21" r:id="rId18"/>
    <sheet name="ASME" sheetId="22" r:id="rId19"/>
    <sheet name="AnthroSociety" sheetId="205" r:id="rId20"/>
    <sheet name="ArmyROTC" sheetId="216" r:id="rId21"/>
    <sheet name="Arnold Air" sheetId="24" r:id="rId22"/>
    <sheet name="AGCA" sheetId="25" r:id="rId23"/>
    <sheet name="Assc.Childhood" sheetId="218" r:id="rId24"/>
    <sheet name="AWIC" sheetId="27" r:id="rId25"/>
    <sheet name="ABSS" sheetId="217" r:id="rId26"/>
    <sheet name="ACSS" sheetId="28" r:id="rId27"/>
    <sheet name="AGA" sheetId="30" r:id="rId28"/>
    <sheet name="AITP" sheetId="37" r:id="rId29"/>
    <sheet name="ASAS" sheetId="33" r:id="rId30"/>
    <sheet name="B&amp;B" sheetId="40" r:id="rId31"/>
    <sheet name="TechCRU" sheetId="41" r:id="rId32"/>
    <sheet name="CSA" sheetId="42" r:id="rId33"/>
    <sheet name="CECT" sheetId="43" r:id="rId34"/>
    <sheet name="ChiRho" sheetId="45" r:id="rId35"/>
    <sheet name="ChiSig" sheetId="220" r:id="rId36"/>
    <sheet name="XTE" sheetId="46" r:id="rId37"/>
    <sheet name="ChineseSA" sheetId="47" r:id="rId38"/>
    <sheet name="Christians" sheetId="221" r:id="rId39"/>
    <sheet name="Circle K" sheetId="48" r:id="rId40"/>
    <sheet name="C.Arch.SC" sheetId="219" r:id="rId41"/>
    <sheet name="CAC" sheetId="52" r:id="rId42"/>
    <sheet name="Connect2Tech" sheetId="53" r:id="rId43"/>
    <sheet name="Collegiate 100" sheetId="2" r:id="rId44"/>
    <sheet name="CFFA" sheetId="54" r:id="rId45"/>
    <sheet name="Court Jesters" sheetId="206" r:id="rId46"/>
    <sheet name="Dancers wSoul" sheetId="39" r:id="rId47"/>
    <sheet name="DSP" sheetId="57" r:id="rId48"/>
    <sheet name="Disney" sheetId="222" r:id="rId49"/>
    <sheet name="DBAHJPMS" sheetId="58" r:id="rId50"/>
    <sheet name="Egyptian" sheetId="223" r:id="rId51"/>
    <sheet name="Eloquent Raiders" sheetId="68" r:id="rId52"/>
    <sheet name="Eng.Sust.World" sheetId="226" r:id="rId53"/>
    <sheet name="EWB" sheetId="60" r:id="rId54"/>
    <sheet name="HON" sheetId="62" r:id="rId55"/>
    <sheet name="Finance" sheetId="63" r:id="rId56"/>
    <sheet name="Flying Tortilla" sheetId="209" r:id="rId57"/>
    <sheet name="Food Science" sheetId="64" r:id="rId58"/>
    <sheet name="FormulaSAE" sheetId="65" r:id="rId59"/>
    <sheet name="Foundation" sheetId="66" r:id="rId60"/>
    <sheet name="Future Lawyers" sheetId="225" r:id="rId61"/>
    <sheet name="GBP" sheetId="67" r:id="rId62"/>
    <sheet name="TSTA" sheetId="224" r:id="rId63"/>
    <sheet name="Geoscience" sheetId="69" r:id="rId64"/>
    <sheet name="German" sheetId="202" r:id="rId65"/>
    <sheet name="GAB" sheetId="210" r:id="rId66"/>
    <sheet name="Goin' Band" sheetId="70" r:id="rId67"/>
    <sheet name="Golden Key" sheetId="71" r:id="rId68"/>
    <sheet name="GreekWide" sheetId="72" r:id="rId69"/>
    <sheet name="HSA" sheetId="227" r:id="rId70"/>
    <sheet name="Hi-Tech" sheetId="75" r:id="rId71"/>
    <sheet name="HSF" sheetId="73" r:id="rId72"/>
    <sheet name="HSS" sheetId="229" r:id="rId73"/>
    <sheet name="Honors Ambassadors" sheetId="211" r:id="rId74"/>
    <sheet name="Horse" sheetId="77" r:id="rId75"/>
    <sheet name="HHMISSO" sheetId="230" r:id="rId76"/>
    <sheet name="HSRecruiters" sheetId="79" r:id="rId77"/>
    <sheet name="HuZ" sheetId="231" r:id="rId78"/>
    <sheet name="Impact" sheetId="80" r:id="rId79"/>
    <sheet name="ISA" sheetId="121" r:id="rId80"/>
    <sheet name="IEEE" sheetId="81" r:id="rId81"/>
    <sheet name="IIE" sheetId="82" r:id="rId82"/>
    <sheet name="ITE" sheetId="83" r:id="rId83"/>
    <sheet name="IDA" sheetId="235" r:id="rId84"/>
    <sheet name="IIDA" sheetId="84" r:id="rId85"/>
    <sheet name="IVCF" sheetId="85" r:id="rId86"/>
    <sheet name="ITA" sheetId="86" r:id="rId87"/>
    <sheet name="KPsi" sheetId="88" r:id="rId88"/>
    <sheet name="Kappa Nu" sheetId="232" r:id="rId89"/>
    <sheet name="Kinesiology" sheetId="233" r:id="rId90"/>
    <sheet name="KAS" sheetId="89" r:id="rId91"/>
    <sheet name="KRCC" sheetId="90" r:id="rId92"/>
    <sheet name="KOA" sheetId="91" r:id="rId93"/>
    <sheet name="Korean" sheetId="265" r:id="rId94"/>
    <sheet name="LamAlpha" sheetId="237" r:id="rId95"/>
    <sheet name="Livestock" sheetId="94" r:id="rId96"/>
    <sheet name="LSF" sheetId="95" r:id="rId97"/>
    <sheet name="MBSF" sheetId="96" r:id="rId98"/>
    <sheet name="Math" sheetId="92" r:id="rId99"/>
    <sheet name="Eval" sheetId="97" r:id="rId100"/>
    <sheet name="Meat" sheetId="98" r:id="rId101"/>
    <sheet name="MSA" sheetId="99" r:id="rId102"/>
    <sheet name="MOG" sheetId="100" r:id="rId103"/>
    <sheet name="MTSO" sheetId="101" r:id="rId104"/>
    <sheet name="Metals" sheetId="102" r:id="rId105"/>
    <sheet name="Minorities n S.T.E.A.M." sheetId="238" r:id="rId106"/>
    <sheet name="MAPM" sheetId="104" r:id="rId107"/>
    <sheet name="MortarBoard" sheetId="103" r:id="rId108"/>
    <sheet name="MuslimSA" sheetId="105" r:id="rId109"/>
    <sheet name="NAACP" sheetId="243" r:id="rId110"/>
    <sheet name="NATST" sheetId="212" r:id="rId111"/>
    <sheet name="NSTA-SC" sheetId="106" r:id="rId112"/>
    <sheet name="NSBE" sheetId="107" r:id="rId113"/>
    <sheet name="NSCS" sheetId="118" r:id="rId114"/>
    <sheet name="Navigators" sheetId="109" r:id="rId115"/>
    <sheet name="NSA" sheetId="239" r:id="rId116"/>
    <sheet name="ODK" sheetId="246" r:id="rId117"/>
    <sheet name="PFPA" sheetId="112" r:id="rId118"/>
    <sheet name="PAD" sheetId="113" r:id="rId119"/>
    <sheet name="PASO" sheetId="108" r:id="rId120"/>
    <sheet name="PTS" sheetId="114" r:id="rId121"/>
    <sheet name="Pre-Dental" sheetId="240" r:id="rId122"/>
    <sheet name="Pre-Medical" sheetId="115" r:id="rId123"/>
    <sheet name="TechPolo" sheetId="258" r:id="rId124"/>
    <sheet name="Pre-Pharm" sheetId="116" r:id="rId125"/>
    <sheet name="Pre-OP" sheetId="120" r:id="rId126"/>
    <sheet name="Pre-Phys" sheetId="251" r:id="rId127"/>
    <sheet name="RaidP" sheetId="242" r:id="rId128"/>
    <sheet name="RaiderSpecial" sheetId="241" r:id="rId129"/>
    <sheet name="DM" sheetId="56" r:id="rId130"/>
    <sheet name="RanchHorse" sheetId="122" r:id="rId131"/>
    <sheet name="RWFC" sheetId="123" r:id="rId132"/>
    <sheet name="RawlsCOBA" sheetId="124" r:id="rId133"/>
    <sheet name="RCBCMC" sheetId="203" r:id="rId134"/>
    <sheet name="REO" sheetId="125" r:id="rId135"/>
    <sheet name="RoboRaiders" sheetId="127" r:id="rId136"/>
    <sheet name="SFDT" sheetId="128" r:id="rId137"/>
    <sheet name="SDP" sheetId="132" r:id="rId138"/>
    <sheet name="SIE" sheetId="244" r:id="rId139"/>
    <sheet name="SilentRaiders" sheetId="248" r:id="rId140"/>
    <sheet name="SkyRaiders" sheetId="247" r:id="rId141"/>
    <sheet name="SCB" sheetId="135" r:id="rId142"/>
    <sheet name="SACNAS" sheetId="137" r:id="rId143"/>
    <sheet name="SEP" sheetId="249" r:id="rId144"/>
    <sheet name="SHPE" sheetId="139" r:id="rId145"/>
    <sheet name="SPE" sheetId="140" r:id="rId146"/>
    <sheet name="SPS" sheetId="141" r:id="rId147"/>
    <sheet name="SWE" sheetId="142" r:id="rId148"/>
    <sheet name="Soils" sheetId="143" r:id="rId149"/>
    <sheet name="SASA" sheetId="129" r:id="rId150"/>
    <sheet name="Spanish" sheetId="130" r:id="rId151"/>
    <sheet name="SAND" sheetId="245" r:id="rId152"/>
    <sheet name="SLSA" sheetId="146" r:id="rId153"/>
    <sheet name="AgCouncil" sheetId="147" r:id="rId154"/>
    <sheet name="SASLA" sheetId="148" r:id="rId155"/>
    <sheet name="SAFE" sheetId="149" r:id="rId156"/>
    <sheet name="SAMFT" sheetId="156" r:id="rId157"/>
    <sheet name="SCID" sheetId="158" r:id="rId158"/>
    <sheet name="SGC" sheetId="152" r:id="rId159"/>
    <sheet name="TBS" sheetId="154" r:id="rId160"/>
    <sheet name="TSD" sheetId="155" r:id="rId161"/>
    <sheet name="Tech 24-7" sheetId="170" r:id="rId162"/>
    <sheet name="TAHS" sheetId="157" r:id="rId163"/>
    <sheet name="TBLD" sheetId="253" r:id="rId164"/>
    <sheet name="Tech Bedsider" sheetId="176" r:id="rId165"/>
    <sheet name="TechClassic" sheetId="262" r:id="rId166"/>
    <sheet name="TechClay" sheetId="261" r:id="rId167"/>
    <sheet name="TCFR" sheetId="160" r:id="rId168"/>
    <sheet name="TDU" sheetId="254" r:id="rId169"/>
    <sheet name="TEA" sheetId="192" r:id="rId170"/>
    <sheet name="TEC" sheetId="266" r:id="rId171"/>
    <sheet name="TET" sheetId="161" r:id="rId172"/>
    <sheet name="TFC" sheetId="256" r:id="rId173"/>
    <sheet name="TFS" sheetId="255" r:id="rId174"/>
    <sheet name="French" sheetId="162" r:id="rId175"/>
    <sheet name="TechGun" sheetId="257" r:id="rId176"/>
    <sheet name="Habitat" sheetId="164" r:id="rId177"/>
    <sheet name="Horn" sheetId="165" r:id="rId178"/>
    <sheet name="TMA" sheetId="166" r:id="rId179"/>
    <sheet name="Pre-Vet" sheetId="169" r:id="rId180"/>
    <sheet name="TechPrint" sheetId="267" r:id="rId181"/>
    <sheet name="TRA" sheetId="174" r:id="rId182"/>
    <sheet name="Republicans" sheetId="263" r:id="rId183"/>
    <sheet name="TechGSA" sheetId="269" r:id="rId184"/>
    <sheet name="Kahaani" sheetId="270" r:id="rId185"/>
    <sheet name="USITTSC" sheetId="175" r:id="rId186"/>
    <sheet name="TechRussian" sheetId="264" r:id="rId187"/>
    <sheet name="Democrats" sheetId="177" r:id="rId188"/>
    <sheet name="Supply" sheetId="268" r:id="rId189"/>
    <sheet name="Trumpet" sheetId="178" r:id="rId190"/>
    <sheet name="TSPE" sheetId="181" r:id="rId191"/>
    <sheet name="URO" sheetId="186" r:id="rId192"/>
    <sheet name="UMI" sheetId="187" r:id="rId193"/>
    <sheet name="UDC" sheetId="188" r:id="rId194"/>
    <sheet name="USGBC" sheetId="190" r:id="rId195"/>
    <sheet name="VSA" sheetId="193" r:id="rId196"/>
    <sheet name="VOL" sheetId="194" r:id="rId197"/>
    <sheet name="Wesley" sheetId="195" r:id="rId198"/>
    <sheet name="WTTASA" sheetId="196" r:id="rId199"/>
    <sheet name="WESA" sheetId="201" r:id="rId200"/>
    <sheet name="Women n Business" sheetId="271" r:id="rId201"/>
    <sheet name="Wool" sheetId="197" r:id="rId202"/>
    <sheet name="TurkSO" sheetId="259" r:id="rId203"/>
    <sheet name="VTC" sheetId="260" r:id="rId204"/>
    <sheet name="Misc" sheetId="199" r:id="rId205"/>
    <sheet name="Cont" sheetId="200" r:id="rId206"/>
  </sheets>
  <definedNames>
    <definedName name="_xlnm.Print_Area" localSheetId="0">'Total Orgs'!$A$3:$J$204</definedName>
    <definedName name="_xlnm.Print_Titles" localSheetId="0">'Total Orgs'!$1:$3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80" i="1" l="1"/>
  <c r="B5" i="214" l="1"/>
  <c r="B5" i="178" l="1"/>
  <c r="C185" i="1"/>
  <c r="D197" i="1" l="1"/>
  <c r="D172" i="1"/>
  <c r="D114" i="1"/>
  <c r="D109" i="1"/>
  <c r="D182" i="1"/>
  <c r="D186" i="1"/>
  <c r="D49" i="1"/>
  <c r="D198" i="1"/>
  <c r="D196" i="1"/>
  <c r="D189" i="1"/>
  <c r="D188" i="1"/>
  <c r="F188" i="1" s="1"/>
  <c r="C188" i="1"/>
  <c r="D170" i="1"/>
  <c r="D167" i="1"/>
  <c r="C167" i="1"/>
  <c r="D163" i="1"/>
  <c r="D147" i="1"/>
  <c r="D141" i="1"/>
  <c r="D130" i="1"/>
  <c r="D127" i="1"/>
  <c r="D126" i="1"/>
  <c r="D124" i="1"/>
  <c r="D102" i="1"/>
  <c r="D98" i="1"/>
  <c r="D92" i="1"/>
  <c r="F92" i="1" s="1"/>
  <c r="D80" i="1"/>
  <c r="D68" i="1"/>
  <c r="D66" i="1"/>
  <c r="D63" i="1"/>
  <c r="F60" i="1"/>
  <c r="D60" i="1"/>
  <c r="D56" i="1"/>
  <c r="D46" i="1"/>
  <c r="D26" i="1"/>
  <c r="D17" i="1"/>
  <c r="D10" i="1"/>
  <c r="C206" i="1"/>
  <c r="B208" i="1"/>
  <c r="C205" i="1"/>
  <c r="D203" i="1"/>
  <c r="E203" i="1"/>
  <c r="F203" i="1" s="1"/>
  <c r="C203" i="1"/>
  <c r="C204" i="1"/>
  <c r="B5" i="271"/>
  <c r="B8" i="271" s="1"/>
  <c r="B7" i="271"/>
  <c r="C1" i="271"/>
  <c r="B5" i="175"/>
  <c r="E190" i="1"/>
  <c r="F190" i="1" s="1"/>
  <c r="C190" i="1"/>
  <c r="B7" i="270"/>
  <c r="B5" i="270"/>
  <c r="B8" i="270" s="1"/>
  <c r="C1" i="270"/>
  <c r="B5" i="263"/>
  <c r="B8" i="269"/>
  <c r="E189" i="1"/>
  <c r="F189" i="1" s="1"/>
  <c r="B5" i="269"/>
  <c r="B9" i="269"/>
  <c r="C1" i="269"/>
  <c r="C184" i="1"/>
  <c r="B7" i="268"/>
  <c r="E184" i="1"/>
  <c r="B5" i="268"/>
  <c r="B8" i="268"/>
  <c r="C1" i="268"/>
  <c r="B5" i="267"/>
  <c r="B8" i="267" s="1"/>
  <c r="B7" i="267"/>
  <c r="E180" i="1" s="1"/>
  <c r="C1" i="267"/>
  <c r="B8" i="266"/>
  <c r="E167" i="1" s="1"/>
  <c r="F167" i="1" s="1"/>
  <c r="B5" i="266"/>
  <c r="C1" i="266"/>
  <c r="B5" i="192"/>
  <c r="C98" i="1"/>
  <c r="F98" i="1" s="1"/>
  <c r="D90" i="1"/>
  <c r="E90" i="1"/>
  <c r="C90" i="1"/>
  <c r="D93" i="1"/>
  <c r="C93" i="1"/>
  <c r="B5" i="265"/>
  <c r="B8" i="265" s="1"/>
  <c r="B7" i="265"/>
  <c r="E93" i="1" s="1"/>
  <c r="C1" i="265"/>
  <c r="C91" i="1"/>
  <c r="B7" i="90"/>
  <c r="E91" i="1"/>
  <c r="C92" i="1"/>
  <c r="B8" i="91"/>
  <c r="E92" i="1"/>
  <c r="B7" i="7"/>
  <c r="B8" i="7" s="1"/>
  <c r="B5" i="7"/>
  <c r="C1" i="188"/>
  <c r="B5" i="227"/>
  <c r="B5" i="237"/>
  <c r="D27" i="1"/>
  <c r="B5" i="235"/>
  <c r="D166" i="1"/>
  <c r="F166" i="1" s="1"/>
  <c r="D191" i="1"/>
  <c r="D158" i="1"/>
  <c r="D165" i="1"/>
  <c r="D162" i="1"/>
  <c r="D154" i="1"/>
  <c r="F154" i="1" s="1"/>
  <c r="D123" i="1"/>
  <c r="D108" i="1"/>
  <c r="D118" i="1"/>
  <c r="F118" i="1" s="1"/>
  <c r="D104" i="1"/>
  <c r="D82" i="1"/>
  <c r="D55" i="1"/>
  <c r="D54" i="1"/>
  <c r="D52" i="1"/>
  <c r="F52" i="1" s="1"/>
  <c r="D41" i="1"/>
  <c r="D44" i="1"/>
  <c r="D21" i="1"/>
  <c r="B206" i="1"/>
  <c r="B5" i="200" s="1"/>
  <c r="B5" i="260"/>
  <c r="B5" i="259"/>
  <c r="B5" i="224"/>
  <c r="B5" i="264"/>
  <c r="B5" i="257"/>
  <c r="B9" i="257"/>
  <c r="B5" i="255"/>
  <c r="B5" i="256"/>
  <c r="B5" i="254"/>
  <c r="B5" i="261"/>
  <c r="B5" i="262"/>
  <c r="B5" i="253"/>
  <c r="B5" i="251"/>
  <c r="B9" i="251" s="1"/>
  <c r="B5" i="249"/>
  <c r="B5" i="247"/>
  <c r="B8" i="247"/>
  <c r="B5" i="248"/>
  <c r="B8" i="248" s="1"/>
  <c r="B5" i="246"/>
  <c r="B5" i="245"/>
  <c r="B5" i="244"/>
  <c r="B5" i="243"/>
  <c r="B5" i="241"/>
  <c r="B5" i="242"/>
  <c r="B9" i="242"/>
  <c r="B5" i="240"/>
  <c r="B8" i="240" s="1"/>
  <c r="B5" i="238"/>
  <c r="B5" i="239"/>
  <c r="B5" i="96"/>
  <c r="B5" i="232"/>
  <c r="B5" i="231"/>
  <c r="B5" i="230"/>
  <c r="B8" i="230"/>
  <c r="B5" i="229"/>
  <c r="B5" i="226"/>
  <c r="B5" i="68"/>
  <c r="B5" i="223"/>
  <c r="B9" i="223" s="1"/>
  <c r="B5" i="222"/>
  <c r="B5" i="221"/>
  <c r="B5" i="220"/>
  <c r="B8" i="220"/>
  <c r="B5" i="219"/>
  <c r="B9" i="219" s="1"/>
  <c r="B5" i="218"/>
  <c r="B5" i="217"/>
  <c r="B8" i="217" s="1"/>
  <c r="B5" i="216"/>
  <c r="B5" i="258"/>
  <c r="B5" i="209"/>
  <c r="B9" i="209" s="1"/>
  <c r="C1" i="197"/>
  <c r="C1" i="201"/>
  <c r="C1" i="196"/>
  <c r="C1" i="195"/>
  <c r="C1" i="194"/>
  <c r="C1" i="193"/>
  <c r="C1" i="192"/>
  <c r="C1" i="190"/>
  <c r="C1" i="187"/>
  <c r="C1" i="186"/>
  <c r="C1" i="261"/>
  <c r="C1" i="262"/>
  <c r="C1" i="253"/>
  <c r="C1" i="181"/>
  <c r="C1" i="178"/>
  <c r="C1" i="177"/>
  <c r="C1" i="176"/>
  <c r="C1" i="264"/>
  <c r="C1" i="175"/>
  <c r="C1" i="263"/>
  <c r="C1" i="174"/>
  <c r="C1" i="169"/>
  <c r="C1" i="170"/>
  <c r="C1" i="166"/>
  <c r="C1" i="165"/>
  <c r="C1" i="164"/>
  <c r="C1" i="257"/>
  <c r="C1" i="162"/>
  <c r="C1" i="255"/>
  <c r="C1" i="256"/>
  <c r="C1" i="161"/>
  <c r="C1" i="254"/>
  <c r="C1" i="160"/>
  <c r="C1" i="158"/>
  <c r="C1" i="157"/>
  <c r="C1" i="156"/>
  <c r="C1" i="155"/>
  <c r="C1" i="154"/>
  <c r="C1" i="152"/>
  <c r="C1" i="149"/>
  <c r="C1" i="148"/>
  <c r="C1" i="147"/>
  <c r="C1" i="146"/>
  <c r="C1" i="251"/>
  <c r="C1" i="143"/>
  <c r="C1" i="142"/>
  <c r="C1" i="141"/>
  <c r="C1" i="140"/>
  <c r="C1" i="139"/>
  <c r="C1" i="249"/>
  <c r="C1" i="137"/>
  <c r="C1" i="135"/>
  <c r="C1" i="247"/>
  <c r="C1" i="248"/>
  <c r="C1" i="246"/>
  <c r="C1" i="245"/>
  <c r="C1" i="244"/>
  <c r="C1" i="132"/>
  <c r="C1" i="130"/>
  <c r="C1" i="129"/>
  <c r="C1" i="128"/>
  <c r="C1" i="118"/>
  <c r="C1" i="127"/>
  <c r="C1" i="125"/>
  <c r="C1" i="203"/>
  <c r="C1" i="124"/>
  <c r="C1" i="243"/>
  <c r="C1" i="123"/>
  <c r="C1" i="122"/>
  <c r="C1" i="56"/>
  <c r="C1" i="241"/>
  <c r="C1" i="242"/>
  <c r="C1" i="120"/>
  <c r="C1" i="116"/>
  <c r="C1" i="258"/>
  <c r="C1" i="115"/>
  <c r="C1" i="240"/>
  <c r="C1" i="114"/>
  <c r="C1" i="108"/>
  <c r="C1" i="113"/>
  <c r="C1" i="112"/>
  <c r="C1" i="238"/>
  <c r="C1" i="239"/>
  <c r="C1" i="109"/>
  <c r="C1" i="107"/>
  <c r="C1" i="106"/>
  <c r="C1" i="212"/>
  <c r="C1" i="105"/>
  <c r="C1" i="103"/>
  <c r="C1" i="104"/>
  <c r="C1" i="102"/>
  <c r="C1" i="101"/>
  <c r="B5" i="100"/>
  <c r="B8" i="100" s="1"/>
  <c r="C1" i="100"/>
  <c r="C1" i="99"/>
  <c r="C1" i="98"/>
  <c r="C1" i="97"/>
  <c r="C1" i="96"/>
  <c r="C1" i="95"/>
  <c r="C1" i="94"/>
  <c r="C1" i="92"/>
  <c r="C1" i="237"/>
  <c r="C1" i="91"/>
  <c r="C1" i="90"/>
  <c r="C1" i="89"/>
  <c r="C1" i="88"/>
  <c r="C1" i="86"/>
  <c r="C1" i="85"/>
  <c r="C1" i="84"/>
  <c r="C1" i="233"/>
  <c r="C1" i="235"/>
  <c r="C1" i="83"/>
  <c r="C1" i="82"/>
  <c r="C1" i="81"/>
  <c r="C1" i="121"/>
  <c r="C1" i="80"/>
  <c r="C1" i="232"/>
  <c r="C1" i="231"/>
  <c r="C1" i="79"/>
  <c r="C1" i="230"/>
  <c r="C1" i="77"/>
  <c r="C1" i="229"/>
  <c r="C1" i="73"/>
  <c r="C1" i="211"/>
  <c r="C1" i="75"/>
  <c r="C1" i="227"/>
  <c r="C1" i="72"/>
  <c r="C1" i="71"/>
  <c r="C1" i="70"/>
  <c r="C1" i="226"/>
  <c r="C1" i="210"/>
  <c r="C1" i="202"/>
  <c r="C1" i="69"/>
  <c r="C1" i="225"/>
  <c r="C1" i="209"/>
  <c r="C1" i="68"/>
  <c r="C1" i="224"/>
  <c r="C1" i="67"/>
  <c r="C1" i="66"/>
  <c r="C1" i="65"/>
  <c r="C1" i="64"/>
  <c r="C1" i="63"/>
  <c r="C1" i="223"/>
  <c r="C1" i="222"/>
  <c r="C1" i="62"/>
  <c r="C1" i="60"/>
  <c r="C1" i="58"/>
  <c r="C1" i="57"/>
  <c r="C1" i="206"/>
  <c r="C1" i="54"/>
  <c r="C1" i="53"/>
  <c r="C1" i="52"/>
  <c r="C1" i="48"/>
  <c r="C1" i="221"/>
  <c r="C1" i="47"/>
  <c r="C1" i="46"/>
  <c r="C1" i="220"/>
  <c r="C1" i="45"/>
  <c r="C1" i="259"/>
  <c r="C1" i="260"/>
  <c r="C1" i="199"/>
  <c r="C1" i="43"/>
  <c r="C1" i="42"/>
  <c r="C1" i="40"/>
  <c r="C1" i="39"/>
  <c r="C1" i="219"/>
  <c r="C1" i="37"/>
  <c r="C1" i="33"/>
  <c r="C1" i="200"/>
  <c r="C198" i="1"/>
  <c r="F198" i="1" s="1"/>
  <c r="C191" i="1"/>
  <c r="B8" i="259"/>
  <c r="E191" i="1" s="1"/>
  <c r="F191" i="1" s="1"/>
  <c r="C172" i="1"/>
  <c r="C170" i="1"/>
  <c r="F170" i="1" s="1"/>
  <c r="C169" i="1"/>
  <c r="C165" i="1"/>
  <c r="B8" i="254"/>
  <c r="B9" i="254" s="1"/>
  <c r="C183" i="1"/>
  <c r="C177" i="1"/>
  <c r="C182" i="1"/>
  <c r="C187" i="1"/>
  <c r="B8" i="264"/>
  <c r="B8" i="263"/>
  <c r="B9" i="263" s="1"/>
  <c r="E188" i="1"/>
  <c r="C163" i="1"/>
  <c r="C162" i="1"/>
  <c r="B8" i="261"/>
  <c r="E163" i="1" s="1"/>
  <c r="B8" i="262"/>
  <c r="E162" i="1" s="1"/>
  <c r="C160" i="1"/>
  <c r="C123" i="1"/>
  <c r="B8" i="251"/>
  <c r="E123" i="1"/>
  <c r="C140" i="1"/>
  <c r="C137" i="1"/>
  <c r="C136" i="1"/>
  <c r="F136" i="1" s="1"/>
  <c r="C115" i="1"/>
  <c r="C149" i="1"/>
  <c r="C135" i="1"/>
  <c r="C108" i="1"/>
  <c r="F108" i="1" s="1"/>
  <c r="C125" i="1"/>
  <c r="F125" i="1" s="1"/>
  <c r="C124" i="1"/>
  <c r="C120" i="1"/>
  <c r="C104" i="1"/>
  <c r="F104" i="1" s="1"/>
  <c r="C114" i="1"/>
  <c r="C94" i="1"/>
  <c r="C84" i="1"/>
  <c r="C1" i="11"/>
  <c r="C89" i="1"/>
  <c r="C79" i="1"/>
  <c r="C77" i="1"/>
  <c r="F77" i="1" s="1"/>
  <c r="C75" i="1"/>
  <c r="C72" i="1"/>
  <c r="C56" i="1"/>
  <c r="C64" i="1"/>
  <c r="B5" i="225"/>
  <c r="B7" i="225"/>
  <c r="E64" i="1" s="1"/>
  <c r="F64" i="1" s="1"/>
  <c r="C55" i="1"/>
  <c r="C54" i="1"/>
  <c r="F54" i="1" s="1"/>
  <c r="C52" i="1"/>
  <c r="B8" i="222"/>
  <c r="E52" i="1" s="1"/>
  <c r="C48" i="1"/>
  <c r="F48" i="1" s="1"/>
  <c r="B5" i="53"/>
  <c r="B5" i="54"/>
  <c r="B8" i="54" s="1"/>
  <c r="C42" i="1"/>
  <c r="C39" i="1"/>
  <c r="C44" i="1"/>
  <c r="C27" i="1"/>
  <c r="C29" i="1"/>
  <c r="C24" i="1"/>
  <c r="C19" i="1"/>
  <c r="C20" i="1"/>
  <c r="B5" i="215"/>
  <c r="C10" i="1"/>
  <c r="C50" i="1"/>
  <c r="C59" i="1"/>
  <c r="C62" i="1"/>
  <c r="C83" i="1"/>
  <c r="B8" i="260"/>
  <c r="B9" i="260" s="1"/>
  <c r="E198" i="1"/>
  <c r="B7" i="253"/>
  <c r="E160" i="1" s="1"/>
  <c r="F160" i="1" s="1"/>
  <c r="B8" i="257"/>
  <c r="E172" i="1" s="1"/>
  <c r="B8" i="255"/>
  <c r="B9" i="255" s="1"/>
  <c r="E170" i="1"/>
  <c r="B7" i="256"/>
  <c r="E169" i="1"/>
  <c r="B7" i="249"/>
  <c r="E140" i="1" s="1"/>
  <c r="F140" i="1" s="1"/>
  <c r="B7" i="247"/>
  <c r="E137" i="1" s="1"/>
  <c r="F137" i="1" s="1"/>
  <c r="B7" i="248"/>
  <c r="E136" i="1"/>
  <c r="B7" i="246"/>
  <c r="E115" i="1" s="1"/>
  <c r="F115" i="1" s="1"/>
  <c r="B7" i="245"/>
  <c r="B8" i="245" s="1"/>
  <c r="B7" i="244"/>
  <c r="B8" i="244" s="1"/>
  <c r="B8" i="243"/>
  <c r="E108" i="1" s="1"/>
  <c r="B7" i="241"/>
  <c r="B8" i="241" s="1"/>
  <c r="E125" i="1"/>
  <c r="B8" i="242"/>
  <c r="E124" i="1"/>
  <c r="B7" i="258"/>
  <c r="E177" i="1" s="1"/>
  <c r="F177" i="1" s="1"/>
  <c r="B7" i="240"/>
  <c r="E120" i="1" s="1"/>
  <c r="B8" i="238"/>
  <c r="E104" i="1"/>
  <c r="B8" i="239"/>
  <c r="B9" i="239" s="1"/>
  <c r="B7" i="237"/>
  <c r="B8" i="233"/>
  <c r="B5" i="233"/>
  <c r="B9" i="233" s="1"/>
  <c r="B7" i="235"/>
  <c r="E84" i="1" s="1"/>
  <c r="F84" i="1" s="1"/>
  <c r="B7" i="232"/>
  <c r="E89" i="1"/>
  <c r="B7" i="231"/>
  <c r="B8" i="231" s="1"/>
  <c r="B7" i="230"/>
  <c r="E77" i="1"/>
  <c r="B7" i="229"/>
  <c r="B8" i="229" s="1"/>
  <c r="B7" i="227"/>
  <c r="E72" i="1" s="1"/>
  <c r="F72" i="1" s="1"/>
  <c r="B8" i="226"/>
  <c r="B9" i="226" s="1"/>
  <c r="B7" i="224"/>
  <c r="E187" i="1"/>
  <c r="F187" i="1" s="1"/>
  <c r="B8" i="223"/>
  <c r="E54" i="1"/>
  <c r="B7" i="221"/>
  <c r="B8" i="221" s="1"/>
  <c r="B7" i="220"/>
  <c r="E39" i="1" s="1"/>
  <c r="F39" i="1" s="1"/>
  <c r="B8" i="219"/>
  <c r="E44" i="1" s="1"/>
  <c r="F44" i="1" s="1"/>
  <c r="B8" i="218"/>
  <c r="E27" i="1"/>
  <c r="F27" i="1" s="1"/>
  <c r="C1" i="218"/>
  <c r="B7" i="217"/>
  <c r="E29" i="1" s="1"/>
  <c r="F29" i="1" s="1"/>
  <c r="C1" i="217"/>
  <c r="B7" i="216"/>
  <c r="E24" i="1" s="1"/>
  <c r="C1" i="216"/>
  <c r="C1" i="215"/>
  <c r="B7" i="215"/>
  <c r="B7" i="214"/>
  <c r="E19" i="1" s="1"/>
  <c r="F19" i="1" s="1"/>
  <c r="C1" i="214"/>
  <c r="C105" i="1"/>
  <c r="B5" i="2"/>
  <c r="B7" i="104"/>
  <c r="E105" i="1" s="1"/>
  <c r="B7" i="164"/>
  <c r="E173" i="1" s="1"/>
  <c r="C1" i="41"/>
  <c r="B7" i="94"/>
  <c r="E95" i="1" s="1"/>
  <c r="C1" i="30"/>
  <c r="C1" i="28"/>
  <c r="C1" i="27"/>
  <c r="C1" i="25"/>
  <c r="C1" i="24"/>
  <c r="C1" i="205"/>
  <c r="C1" i="22"/>
  <c r="C1" i="21"/>
  <c r="C1" i="20"/>
  <c r="C1" i="18"/>
  <c r="C1" i="17"/>
  <c r="C1" i="16"/>
  <c r="C1" i="15"/>
  <c r="C1" i="204"/>
  <c r="C1" i="10"/>
  <c r="C1" i="8"/>
  <c r="C1" i="7"/>
  <c r="C1" i="6"/>
  <c r="C1" i="5"/>
  <c r="C1" i="4"/>
  <c r="C1" i="3"/>
  <c r="C1" i="2"/>
  <c r="B5" i="212"/>
  <c r="B9" i="212" s="1"/>
  <c r="B5" i="210"/>
  <c r="B9" i="210" s="1"/>
  <c r="B7" i="152"/>
  <c r="E155" i="1"/>
  <c r="B7" i="41"/>
  <c r="B8" i="41" s="1"/>
  <c r="C109" i="1"/>
  <c r="F109" i="1" s="1"/>
  <c r="B8" i="212"/>
  <c r="E109" i="1" s="1"/>
  <c r="B5" i="104"/>
  <c r="B5" i="211"/>
  <c r="C76" i="1"/>
  <c r="B7" i="211"/>
  <c r="E76" i="1"/>
  <c r="F76" i="1" s="1"/>
  <c r="C68" i="1"/>
  <c r="B8" i="210"/>
  <c r="E68" i="1" s="1"/>
  <c r="B5" i="202"/>
  <c r="C60" i="1"/>
  <c r="B5" i="69"/>
  <c r="B9" i="69" s="1"/>
  <c r="B8" i="209"/>
  <c r="B5" i="57"/>
  <c r="C49" i="1"/>
  <c r="B5" i="206"/>
  <c r="B8" i="206"/>
  <c r="B5" i="37"/>
  <c r="C23" i="1"/>
  <c r="B5" i="205"/>
  <c r="B8" i="205" s="1"/>
  <c r="B7" i="205"/>
  <c r="E23" i="1" s="1"/>
  <c r="B5" i="11"/>
  <c r="B8" i="56"/>
  <c r="B5" i="56"/>
  <c r="B8" i="203"/>
  <c r="E130" i="1" s="1"/>
  <c r="B5" i="161"/>
  <c r="B7" i="204"/>
  <c r="E13" i="1"/>
  <c r="F13" i="1" s="1"/>
  <c r="B7" i="112"/>
  <c r="E116" i="1"/>
  <c r="B7" i="63"/>
  <c r="E59" i="1" s="1"/>
  <c r="F59" i="1" s="1"/>
  <c r="B7" i="17"/>
  <c r="E18" i="1" s="1"/>
  <c r="B7" i="5"/>
  <c r="E8" i="1" s="1"/>
  <c r="B7" i="22"/>
  <c r="B8" i="130"/>
  <c r="E147" i="1" s="1"/>
  <c r="B8" i="21"/>
  <c r="E21" i="1" s="1"/>
  <c r="B5" i="204"/>
  <c r="C13" i="1"/>
  <c r="B8" i="2"/>
  <c r="B5" i="203"/>
  <c r="B9" i="203"/>
  <c r="B7" i="124"/>
  <c r="E129" i="1" s="1"/>
  <c r="F129" i="1" s="1"/>
  <c r="C130" i="1"/>
  <c r="F130" i="1" s="1"/>
  <c r="B5" i="197"/>
  <c r="B5" i="201"/>
  <c r="B5" i="196"/>
  <c r="B5" i="195"/>
  <c r="B5" i="194"/>
  <c r="B5" i="193"/>
  <c r="B9" i="193" s="1"/>
  <c r="B5" i="190"/>
  <c r="B5" i="188"/>
  <c r="B5" i="187"/>
  <c r="B5" i="186"/>
  <c r="B8" i="186" s="1"/>
  <c r="B5" i="181"/>
  <c r="B9" i="181"/>
  <c r="B5" i="177"/>
  <c r="B5" i="176"/>
  <c r="B5" i="174"/>
  <c r="B5" i="170"/>
  <c r="B9" i="170" s="1"/>
  <c r="B5" i="169"/>
  <c r="B5" i="166"/>
  <c r="B8" i="166" s="1"/>
  <c r="B5" i="165"/>
  <c r="B5" i="164"/>
  <c r="B5" i="162"/>
  <c r="B5" i="160"/>
  <c r="B5" i="158"/>
  <c r="B5" i="157"/>
  <c r="B8" i="157" s="1"/>
  <c r="B5" i="156"/>
  <c r="B5" i="155"/>
  <c r="B8" i="155" s="1"/>
  <c r="B5" i="154"/>
  <c r="B5" i="152"/>
  <c r="B8" i="152"/>
  <c r="B5" i="149"/>
  <c r="B5" i="148"/>
  <c r="B5" i="147"/>
  <c r="B5" i="146"/>
  <c r="B5" i="143"/>
  <c r="B5" i="142"/>
  <c r="B5" i="141"/>
  <c r="B5" i="140"/>
  <c r="B5" i="139"/>
  <c r="B5" i="137"/>
  <c r="B5" i="135"/>
  <c r="B5" i="132"/>
  <c r="B5" i="130"/>
  <c r="B9" i="130" s="1"/>
  <c r="B5" i="129"/>
  <c r="B5" i="128"/>
  <c r="B5" i="127"/>
  <c r="B5" i="125"/>
  <c r="B5" i="124"/>
  <c r="B8" i="124" s="1"/>
  <c r="B5" i="123"/>
  <c r="B8" i="123" s="1"/>
  <c r="B5" i="122"/>
  <c r="B9" i="122" s="1"/>
  <c r="B5" i="120"/>
  <c r="B5" i="118"/>
  <c r="B5" i="116"/>
  <c r="B8" i="116" s="1"/>
  <c r="B5" i="115"/>
  <c r="B5" i="114"/>
  <c r="B8" i="114" s="1"/>
  <c r="B5" i="113"/>
  <c r="B8" i="113" s="1"/>
  <c r="B5" i="112"/>
  <c r="B5" i="109"/>
  <c r="B5" i="108"/>
  <c r="B5" i="107"/>
  <c r="B5" i="106"/>
  <c r="B8" i="106" s="1"/>
  <c r="B5" i="105"/>
  <c r="B5" i="103"/>
  <c r="B5" i="102"/>
  <c r="B5" i="101"/>
  <c r="B5" i="99"/>
  <c r="B5" i="98"/>
  <c r="B5" i="97"/>
  <c r="B5" i="95"/>
  <c r="B5" i="94"/>
  <c r="B5" i="92"/>
  <c r="B9" i="92" s="1"/>
  <c r="B5" i="91"/>
  <c r="B9" i="91" s="1"/>
  <c r="B5" i="90"/>
  <c r="B8" i="90" s="1"/>
  <c r="B5" i="89"/>
  <c r="B5" i="88"/>
  <c r="B5" i="86"/>
  <c r="B5" i="85"/>
  <c r="B5" i="84"/>
  <c r="B8" i="84" s="1"/>
  <c r="B5" i="83"/>
  <c r="B8" i="83" s="1"/>
  <c r="B5" i="82"/>
  <c r="B5" i="81"/>
  <c r="B5" i="121"/>
  <c r="B5" i="80"/>
  <c r="B5" i="79"/>
  <c r="B5" i="77"/>
  <c r="B8" i="77" s="1"/>
  <c r="B5" i="75"/>
  <c r="B8" i="75" s="1"/>
  <c r="B5" i="73"/>
  <c r="B5" i="72"/>
  <c r="B5" i="71"/>
  <c r="B8" i="71" s="1"/>
  <c r="B5" i="70"/>
  <c r="B5" i="67"/>
  <c r="B5" i="66"/>
  <c r="B5" i="65"/>
  <c r="B5" i="64"/>
  <c r="B5" i="63"/>
  <c r="B5" i="62"/>
  <c r="B5" i="60"/>
  <c r="B5" i="58"/>
  <c r="B5" i="52"/>
  <c r="B8" i="52" s="1"/>
  <c r="B5" i="48"/>
  <c r="B5" i="47"/>
  <c r="B9" i="47" s="1"/>
  <c r="B8" i="47"/>
  <c r="E41" i="1" s="1"/>
  <c r="F41" i="1" s="1"/>
  <c r="B5" i="46"/>
  <c r="B5" i="45"/>
  <c r="B5" i="43"/>
  <c r="B5" i="42"/>
  <c r="B5" i="41"/>
  <c r="B5" i="40"/>
  <c r="B5" i="39"/>
  <c r="B5" i="33"/>
  <c r="B5" i="30"/>
  <c r="B8" i="30" s="1"/>
  <c r="B5" i="28"/>
  <c r="B8" i="28" s="1"/>
  <c r="B5" i="27"/>
  <c r="B5" i="25"/>
  <c r="B5" i="24"/>
  <c r="B5" i="22"/>
  <c r="B5" i="21"/>
  <c r="B5" i="20"/>
  <c r="B5" i="18"/>
  <c r="B5" i="17"/>
  <c r="B5" i="16"/>
  <c r="B5" i="15"/>
  <c r="B5" i="10"/>
  <c r="B5" i="8"/>
  <c r="B8" i="8" s="1"/>
  <c r="B5" i="6"/>
  <c r="B5" i="5"/>
  <c r="B5" i="4"/>
  <c r="B5" i="3"/>
  <c r="B7" i="200"/>
  <c r="B7" i="199"/>
  <c r="B8" i="199" s="1"/>
  <c r="B7" i="197"/>
  <c r="B8" i="197" s="1"/>
  <c r="B7" i="201"/>
  <c r="B8" i="201" s="1"/>
  <c r="E202" i="1"/>
  <c r="F202" i="1" s="1"/>
  <c r="B7" i="196"/>
  <c r="B7" i="195"/>
  <c r="E200" i="1" s="1"/>
  <c r="B7" i="194"/>
  <c r="B8" i="193"/>
  <c r="E197" i="1"/>
  <c r="B8" i="192"/>
  <c r="E166" i="1"/>
  <c r="B8" i="190"/>
  <c r="B9" i="190" s="1"/>
  <c r="B7" i="188"/>
  <c r="E195" i="1" s="1"/>
  <c r="B7" i="187"/>
  <c r="B7" i="186"/>
  <c r="E192" i="1"/>
  <c r="B8" i="181"/>
  <c r="E186" i="1" s="1"/>
  <c r="F186" i="1" s="1"/>
  <c r="B7" i="178"/>
  <c r="B8" i="178" s="1"/>
  <c r="B7" i="177"/>
  <c r="B8" i="177" s="1"/>
  <c r="B7" i="176"/>
  <c r="E161" i="1" s="1"/>
  <c r="F161" i="1" s="1"/>
  <c r="B7" i="175"/>
  <c r="E194" i="1"/>
  <c r="B7" i="174"/>
  <c r="B8" i="174" s="1"/>
  <c r="B8" i="170"/>
  <c r="E158" i="1"/>
  <c r="F158" i="1"/>
  <c r="B7" i="169"/>
  <c r="B8" i="169" s="1"/>
  <c r="B7" i="166"/>
  <c r="E176" i="1" s="1"/>
  <c r="B7" i="165"/>
  <c r="E174" i="1" s="1"/>
  <c r="B7" i="162"/>
  <c r="E171" i="1" s="1"/>
  <c r="F171" i="1" s="1"/>
  <c r="B7" i="161"/>
  <c r="E168" i="1" s="1"/>
  <c r="B7" i="160"/>
  <c r="E164" i="1" s="1"/>
  <c r="B8" i="158"/>
  <c r="E154" i="1"/>
  <c r="B7" i="157"/>
  <c r="E159" i="1" s="1"/>
  <c r="B7" i="156"/>
  <c r="E153" i="1" s="1"/>
  <c r="F153" i="1" s="1"/>
  <c r="B7" i="155"/>
  <c r="E157" i="1"/>
  <c r="F157" i="1" s="1"/>
  <c r="B7" i="154"/>
  <c r="E156" i="1" s="1"/>
  <c r="B7" i="149"/>
  <c r="E152" i="1"/>
  <c r="B7" i="148"/>
  <c r="E151" i="1" s="1"/>
  <c r="B7" i="147"/>
  <c r="E150" i="1" s="1"/>
  <c r="F150" i="1" s="1"/>
  <c r="B7" i="146"/>
  <c r="B8" i="146" s="1"/>
  <c r="B7" i="143"/>
  <c r="B8" i="143" s="1"/>
  <c r="B7" i="142"/>
  <c r="B7" i="141"/>
  <c r="E143" i="1" s="1"/>
  <c r="F143" i="1" s="1"/>
  <c r="B7" i="140"/>
  <c r="B8" i="140" s="1"/>
  <c r="E142" i="1"/>
  <c r="B8" i="139"/>
  <c r="B7" i="137"/>
  <c r="E138" i="1" s="1"/>
  <c r="B7" i="135"/>
  <c r="E139" i="1"/>
  <c r="F139" i="1" s="1"/>
  <c r="B7" i="132"/>
  <c r="E134" i="1" s="1"/>
  <c r="F134" i="1" s="1"/>
  <c r="B7" i="129"/>
  <c r="B8" i="129" s="1"/>
  <c r="E146" i="1"/>
  <c r="B7" i="128"/>
  <c r="B8" i="128" s="1"/>
  <c r="B7" i="127"/>
  <c r="E132" i="1"/>
  <c r="B7" i="125"/>
  <c r="E131" i="1"/>
  <c r="B7" i="123"/>
  <c r="E128" i="1"/>
  <c r="F128" i="1" s="1"/>
  <c r="B8" i="122"/>
  <c r="E127" i="1" s="1"/>
  <c r="F127" i="1" s="1"/>
  <c r="B7" i="120"/>
  <c r="B8" i="120" s="1"/>
  <c r="E122" i="1"/>
  <c r="B7" i="118"/>
  <c r="E112" i="1"/>
  <c r="B7" i="116"/>
  <c r="E178" i="1"/>
  <c r="B7" i="115"/>
  <c r="E121" i="1" s="1"/>
  <c r="B7" i="114"/>
  <c r="E119" i="1" s="1"/>
  <c r="B7" i="113"/>
  <c r="B7" i="109"/>
  <c r="B8" i="109" s="1"/>
  <c r="B8" i="108"/>
  <c r="E118" i="1"/>
  <c r="B7" i="107"/>
  <c r="E111" i="1" s="1"/>
  <c r="B7" i="106"/>
  <c r="E110" i="1" s="1"/>
  <c r="B7" i="105"/>
  <c r="B8" i="105" s="1"/>
  <c r="B7" i="103"/>
  <c r="B7" i="102"/>
  <c r="B8" i="101"/>
  <c r="B9" i="101" s="1"/>
  <c r="B7" i="100"/>
  <c r="B7" i="99"/>
  <c r="E101" i="1" s="1"/>
  <c r="B7" i="98"/>
  <c r="B8" i="98" s="1"/>
  <c r="B7" i="97"/>
  <c r="B7" i="96"/>
  <c r="B7" i="95"/>
  <c r="E96" i="1" s="1"/>
  <c r="B8" i="92"/>
  <c r="E98" i="1"/>
  <c r="B7" i="89"/>
  <c r="B7" i="88"/>
  <c r="E88" i="1"/>
  <c r="B7" i="86"/>
  <c r="E87" i="1" s="1"/>
  <c r="B7" i="85"/>
  <c r="B8" i="85" s="1"/>
  <c r="B7" i="84"/>
  <c r="E85" i="1"/>
  <c r="B7" i="83"/>
  <c r="B7" i="82"/>
  <c r="E83" i="1" s="1"/>
  <c r="B8" i="82"/>
  <c r="B8" i="81"/>
  <c r="B9" i="81" s="1"/>
  <c r="B7" i="121"/>
  <c r="E81" i="1" s="1"/>
  <c r="B8" i="80"/>
  <c r="E80" i="1" s="1"/>
  <c r="B7" i="79"/>
  <c r="E78" i="1" s="1"/>
  <c r="B7" i="77"/>
  <c r="E175" i="1" s="1"/>
  <c r="B7" i="75"/>
  <c r="E73" i="1"/>
  <c r="F73" i="1" s="1"/>
  <c r="B7" i="73"/>
  <c r="E74" i="1" s="1"/>
  <c r="B7" i="72"/>
  <c r="E71" i="1" s="1"/>
  <c r="B7" i="71"/>
  <c r="E70" i="1" s="1"/>
  <c r="F70" i="1" s="1"/>
  <c r="B7" i="70"/>
  <c r="B7" i="202"/>
  <c r="E67" i="1"/>
  <c r="B8" i="69"/>
  <c r="E66" i="1" s="1"/>
  <c r="B8" i="68"/>
  <c r="E55" i="1" s="1"/>
  <c r="F55" i="1" s="1"/>
  <c r="B7" i="67"/>
  <c r="E65" i="1" s="1"/>
  <c r="F65" i="1" s="1"/>
  <c r="B8" i="66"/>
  <c r="E63" i="1" s="1"/>
  <c r="B7" i="65"/>
  <c r="E62" i="1" s="1"/>
  <c r="B7" i="64"/>
  <c r="B8" i="64" s="1"/>
  <c r="E61" i="1"/>
  <c r="B7" i="62"/>
  <c r="B7" i="60"/>
  <c r="B8" i="60" s="1"/>
  <c r="B7" i="58"/>
  <c r="B8" i="58" s="1"/>
  <c r="B7" i="57"/>
  <c r="E51" i="1"/>
  <c r="F51" i="1"/>
  <c r="B7" i="54"/>
  <c r="E47" i="1" s="1"/>
  <c r="F47" i="1" s="1"/>
  <c r="B7" i="53"/>
  <c r="B8" i="53" s="1"/>
  <c r="E48" i="1"/>
  <c r="B7" i="52"/>
  <c r="E45" i="1" s="1"/>
  <c r="F45" i="1" s="1"/>
  <c r="B7" i="48"/>
  <c r="B8" i="48" s="1"/>
  <c r="E43" i="1"/>
  <c r="B7" i="46"/>
  <c r="B8" i="46" s="1"/>
  <c r="B7" i="45"/>
  <c r="E38" i="1"/>
  <c r="B7" i="43"/>
  <c r="B8" i="43" s="1"/>
  <c r="B7" i="42"/>
  <c r="E36" i="1" s="1"/>
  <c r="F36" i="1" s="1"/>
  <c r="B7" i="40"/>
  <c r="E34" i="1" s="1"/>
  <c r="F34" i="1" s="1"/>
  <c r="B7" i="39"/>
  <c r="E50" i="1" s="1"/>
  <c r="F50" i="1" s="1"/>
  <c r="B7" i="37"/>
  <c r="E32" i="1" s="1"/>
  <c r="B7" i="33"/>
  <c r="E33" i="1" s="1"/>
  <c r="B7" i="30"/>
  <c r="E31" i="1"/>
  <c r="B7" i="28"/>
  <c r="E30" i="1" s="1"/>
  <c r="B7" i="27"/>
  <c r="E28" i="1" s="1"/>
  <c r="F28" i="1" s="1"/>
  <c r="B8" i="25"/>
  <c r="B9" i="25" s="1"/>
  <c r="E26" i="1"/>
  <c r="B7" i="24"/>
  <c r="E25" i="1" s="1"/>
  <c r="B8" i="20"/>
  <c r="E10" i="1" s="1"/>
  <c r="F10" i="1" s="1"/>
  <c r="B7" i="18"/>
  <c r="B8" i="16"/>
  <c r="B9" i="16" s="1"/>
  <c r="B7" i="15"/>
  <c r="B8" i="15" s="1"/>
  <c r="E16" i="1"/>
  <c r="B7" i="11"/>
  <c r="B8" i="11" s="1"/>
  <c r="E15" i="1"/>
  <c r="F15" i="1" s="1"/>
  <c r="B7" i="10"/>
  <c r="B8" i="10" s="1"/>
  <c r="B7" i="8"/>
  <c r="E12" i="1"/>
  <c r="B7" i="6"/>
  <c r="E9" i="1"/>
  <c r="B7" i="4"/>
  <c r="B8" i="4"/>
  <c r="E7" i="1"/>
  <c r="F7" i="1" s="1"/>
  <c r="B7" i="3"/>
  <c r="B8" i="3" s="1"/>
  <c r="C202" i="1"/>
  <c r="C201" i="1"/>
  <c r="C200" i="1"/>
  <c r="C195" i="1"/>
  <c r="C193" i="1"/>
  <c r="C199" i="1"/>
  <c r="C197" i="1"/>
  <c r="C166" i="1"/>
  <c r="C196" i="1"/>
  <c r="C192" i="1"/>
  <c r="C186" i="1"/>
  <c r="F184" i="1"/>
  <c r="C161" i="1"/>
  <c r="C194" i="1"/>
  <c r="C181" i="1"/>
  <c r="C158" i="1"/>
  <c r="C179" i="1"/>
  <c r="C176" i="1"/>
  <c r="C174" i="1"/>
  <c r="C173" i="1"/>
  <c r="C171" i="1"/>
  <c r="C168" i="1"/>
  <c r="C164" i="1"/>
  <c r="C154" i="1"/>
  <c r="C159" i="1"/>
  <c r="C153" i="1"/>
  <c r="C157" i="1"/>
  <c r="C156" i="1"/>
  <c r="C155" i="1"/>
  <c r="C152" i="1"/>
  <c r="F152" i="1" s="1"/>
  <c r="C151" i="1"/>
  <c r="C150" i="1"/>
  <c r="C148" i="1"/>
  <c r="C145" i="1"/>
  <c r="C144" i="1"/>
  <c r="C143" i="1"/>
  <c r="C142" i="1"/>
  <c r="C141" i="1"/>
  <c r="C138" i="1"/>
  <c r="C139" i="1"/>
  <c r="C134" i="1"/>
  <c r="C147" i="1"/>
  <c r="C146" i="1"/>
  <c r="C133" i="1"/>
  <c r="C132" i="1"/>
  <c r="C131" i="1"/>
  <c r="C129" i="1"/>
  <c r="C128" i="1"/>
  <c r="C127" i="1"/>
  <c r="C122" i="1"/>
  <c r="F122" i="1" s="1"/>
  <c r="C112" i="1"/>
  <c r="C178" i="1"/>
  <c r="F178" i="1" s="1"/>
  <c r="C121" i="1"/>
  <c r="F121" i="1" s="1"/>
  <c r="C119" i="1"/>
  <c r="C117" i="1"/>
  <c r="C116" i="1"/>
  <c r="C113" i="1"/>
  <c r="C118" i="1"/>
  <c r="C111" i="1"/>
  <c r="C110" i="1"/>
  <c r="C107" i="1"/>
  <c r="C106" i="1"/>
  <c r="C103" i="1"/>
  <c r="C102" i="1"/>
  <c r="C101" i="1"/>
  <c r="C100" i="1"/>
  <c r="C99" i="1"/>
  <c r="C97" i="1"/>
  <c r="C96" i="1"/>
  <c r="C95" i="1"/>
  <c r="C88" i="1"/>
  <c r="C87" i="1"/>
  <c r="C86" i="1"/>
  <c r="C85" i="1"/>
  <c r="F85" i="1" s="1"/>
  <c r="C82" i="1"/>
  <c r="C81" i="1"/>
  <c r="C80" i="1"/>
  <c r="F80" i="1" s="1"/>
  <c r="C78" i="1"/>
  <c r="C175" i="1"/>
  <c r="C73" i="1"/>
  <c r="C74" i="1"/>
  <c r="C71" i="1"/>
  <c r="C70" i="1"/>
  <c r="C69" i="1"/>
  <c r="C67" i="1"/>
  <c r="F67" i="1" s="1"/>
  <c r="C66" i="1"/>
  <c r="C189" i="1"/>
  <c r="C65" i="1"/>
  <c r="C63" i="1"/>
  <c r="C61" i="1"/>
  <c r="F61" i="1" s="1"/>
  <c r="C58" i="1"/>
  <c r="C57" i="1"/>
  <c r="C53" i="1"/>
  <c r="C51" i="1"/>
  <c r="C126" i="1"/>
  <c r="C47" i="1"/>
  <c r="C45" i="1"/>
  <c r="C43" i="1"/>
  <c r="C41" i="1"/>
  <c r="C40" i="1"/>
  <c r="C38" i="1"/>
  <c r="C37" i="1"/>
  <c r="C36" i="1"/>
  <c r="C35" i="1"/>
  <c r="C34" i="1"/>
  <c r="C32" i="1"/>
  <c r="C33" i="1"/>
  <c r="C31" i="1"/>
  <c r="F31" i="1" s="1"/>
  <c r="C30" i="1"/>
  <c r="C28" i="1"/>
  <c r="C26" i="1"/>
  <c r="C25" i="1"/>
  <c r="C22" i="1"/>
  <c r="C21" i="1"/>
  <c r="F21" i="1" s="1"/>
  <c r="C5" i="1"/>
  <c r="C18" i="1"/>
  <c r="F18" i="1" s="1"/>
  <c r="C17" i="1"/>
  <c r="C16" i="1"/>
  <c r="F16" i="1" s="1"/>
  <c r="C15" i="1"/>
  <c r="C14" i="1"/>
  <c r="C11" i="1"/>
  <c r="C6" i="1"/>
  <c r="C12" i="1"/>
  <c r="C9" i="1"/>
  <c r="C8" i="1"/>
  <c r="C7" i="1"/>
  <c r="C46" i="1"/>
  <c r="E60" i="1"/>
  <c r="B8" i="17"/>
  <c r="F12" i="1"/>
  <c r="B8" i="118"/>
  <c r="B8" i="235"/>
  <c r="B8" i="89"/>
  <c r="B8" i="232"/>
  <c r="B8" i="73"/>
  <c r="F192" i="1"/>
  <c r="B8" i="40"/>
  <c r="B8" i="45"/>
  <c r="B8" i="88"/>
  <c r="B8" i="95"/>
  <c r="B9" i="108"/>
  <c r="B8" i="135"/>
  <c r="B9" i="158"/>
  <c r="B8" i="162"/>
  <c r="B8" i="176"/>
  <c r="B8" i="57"/>
  <c r="B8" i="202"/>
  <c r="B8" i="211"/>
  <c r="B8" i="214"/>
  <c r="B9" i="218"/>
  <c r="B9" i="68"/>
  <c r="B9" i="238"/>
  <c r="B9" i="243"/>
  <c r="B8" i="256"/>
  <c r="B9" i="192"/>
  <c r="B9" i="266"/>
  <c r="B8" i="195"/>
  <c r="B8" i="175"/>
  <c r="F90" i="1"/>
  <c r="F43" i="1"/>
  <c r="F169" i="1"/>
  <c r="F89" i="1"/>
  <c r="F112" i="1"/>
  <c r="F93" i="1"/>
  <c r="F123" i="1"/>
  <c r="E117" i="1"/>
  <c r="B8" i="225"/>
  <c r="B9" i="264"/>
  <c r="B9" i="21"/>
  <c r="E182" i="1"/>
  <c r="F182" i="1" s="1"/>
  <c r="B8" i="149"/>
  <c r="B9" i="222"/>
  <c r="F117" i="1"/>
  <c r="E145" i="1"/>
  <c r="B8" i="112"/>
  <c r="F120" i="1" l="1"/>
  <c r="F96" i="1"/>
  <c r="F66" i="1"/>
  <c r="F148" i="1"/>
  <c r="F68" i="1"/>
  <c r="F172" i="1"/>
  <c r="F147" i="1"/>
  <c r="F38" i="1"/>
  <c r="B8" i="115"/>
  <c r="B8" i="18"/>
  <c r="F71" i="1"/>
  <c r="F146" i="1"/>
  <c r="F168" i="1"/>
  <c r="B9" i="20"/>
  <c r="B8" i="67"/>
  <c r="B8" i="156"/>
  <c r="B9" i="56"/>
  <c r="B8" i="253"/>
  <c r="F124" i="1"/>
  <c r="E181" i="1"/>
  <c r="F181" i="1" s="1"/>
  <c r="B8" i="141"/>
  <c r="F30" i="1"/>
  <c r="E40" i="1"/>
  <c r="F40" i="1" s="1"/>
  <c r="B8" i="62"/>
  <c r="F74" i="1"/>
  <c r="E82" i="1"/>
  <c r="F82" i="1" s="1"/>
  <c r="E86" i="1"/>
  <c r="F86" i="1" s="1"/>
  <c r="B8" i="148"/>
  <c r="E204" i="1"/>
  <c r="F204" i="1" s="1"/>
  <c r="E35" i="1"/>
  <c r="F35" i="1" s="1"/>
  <c r="F105" i="1"/>
  <c r="E165" i="1"/>
  <c r="F165" i="1" s="1"/>
  <c r="F131" i="1"/>
  <c r="E185" i="1"/>
  <c r="F185" i="1" s="1"/>
  <c r="B8" i="6"/>
  <c r="F194" i="1"/>
  <c r="B8" i="204"/>
  <c r="B8" i="224"/>
  <c r="B8" i="27"/>
  <c r="F116" i="1"/>
  <c r="F26" i="1"/>
  <c r="E37" i="1"/>
  <c r="F37" i="1" s="1"/>
  <c r="F62" i="1"/>
  <c r="F175" i="1"/>
  <c r="F83" i="1"/>
  <c r="F88" i="1"/>
  <c r="B8" i="97"/>
  <c r="F132" i="1"/>
  <c r="F176" i="1"/>
  <c r="B8" i="194"/>
  <c r="B8" i="200"/>
  <c r="F8" i="1"/>
  <c r="F23" i="1"/>
  <c r="B8" i="102"/>
  <c r="F151" i="1"/>
  <c r="B8" i="258"/>
  <c r="B8" i="96"/>
  <c r="F174" i="1"/>
  <c r="E17" i="1"/>
  <c r="F17" i="1" s="1"/>
  <c r="B8" i="37"/>
  <c r="F63" i="1"/>
  <c r="E100" i="1"/>
  <c r="F100" i="1" s="1"/>
  <c r="F119" i="1"/>
  <c r="B8" i="127"/>
  <c r="F138" i="1"/>
  <c r="E179" i="1"/>
  <c r="F179" i="1" s="1"/>
  <c r="B8" i="187"/>
  <c r="B9" i="2"/>
  <c r="B8" i="39"/>
  <c r="B9" i="80"/>
  <c r="B8" i="249"/>
  <c r="B8" i="125"/>
  <c r="B8" i="22"/>
  <c r="E149" i="1"/>
  <c r="F149" i="1" s="1"/>
  <c r="E14" i="1"/>
  <c r="F14" i="1" s="1"/>
  <c r="E53" i="1"/>
  <c r="F53" i="1" s="1"/>
  <c r="B8" i="70"/>
  <c r="F110" i="1"/>
  <c r="E133" i="1"/>
  <c r="F133" i="1" s="1"/>
  <c r="B9" i="139"/>
  <c r="E148" i="1"/>
  <c r="B8" i="160"/>
  <c r="F195" i="1"/>
  <c r="B8" i="196"/>
  <c r="B9" i="206"/>
  <c r="E42" i="1"/>
  <c r="F42" i="1" s="1"/>
  <c r="B8" i="227"/>
  <c r="E135" i="1"/>
  <c r="F135" i="1" s="1"/>
  <c r="F162" i="1"/>
  <c r="F197" i="1"/>
  <c r="F111" i="1"/>
  <c r="B8" i="72"/>
  <c r="E6" i="1"/>
  <c r="F6" i="1" s="1"/>
  <c r="F156" i="1"/>
  <c r="E49" i="1"/>
  <c r="F49" i="1" s="1"/>
  <c r="B8" i="104"/>
  <c r="B8" i="246"/>
  <c r="E46" i="1"/>
  <c r="F46" i="1" s="1"/>
  <c r="E114" i="1"/>
  <c r="F114" i="1" s="1"/>
  <c r="E107" i="1"/>
  <c r="F107" i="1" s="1"/>
  <c r="E58" i="1"/>
  <c r="F58" i="1" s="1"/>
  <c r="B9" i="259"/>
  <c r="B8" i="103"/>
  <c r="E106" i="1"/>
  <c r="F106" i="1" s="1"/>
  <c r="B9" i="66"/>
  <c r="F101" i="1"/>
  <c r="F78" i="1"/>
  <c r="B8" i="107"/>
  <c r="E97" i="1"/>
  <c r="F97" i="1" s="1"/>
  <c r="F164" i="1"/>
  <c r="F33" i="1"/>
  <c r="E79" i="1"/>
  <c r="F79" i="1" s="1"/>
  <c r="B8" i="5"/>
  <c r="B8" i="161"/>
  <c r="B8" i="147"/>
  <c r="E69" i="1"/>
  <c r="F69" i="1" s="1"/>
  <c r="E57" i="1"/>
  <c r="F57" i="1" s="1"/>
  <c r="F180" i="1"/>
  <c r="B8" i="237"/>
  <c r="F163" i="1"/>
  <c r="E201" i="1"/>
  <c r="F201" i="1" s="1"/>
  <c r="F81" i="1"/>
  <c r="B8" i="99"/>
  <c r="F9" i="1"/>
  <c r="E126" i="1"/>
  <c r="F126" i="1" s="1"/>
  <c r="B9" i="262"/>
  <c r="F159" i="1"/>
  <c r="B8" i="94"/>
  <c r="B8" i="188"/>
  <c r="B8" i="132"/>
  <c r="E75" i="1"/>
  <c r="F75" i="1" s="1"/>
  <c r="F91" i="1"/>
  <c r="B8" i="65"/>
  <c r="B8" i="154"/>
  <c r="F32" i="1"/>
  <c r="B9" i="261"/>
  <c r="B8" i="164"/>
  <c r="F173" i="1"/>
  <c r="E113" i="1"/>
  <c r="F113" i="1" s="1"/>
  <c r="E196" i="1"/>
  <c r="F196" i="1" s="1"/>
  <c r="E205" i="1"/>
  <c r="F205" i="1" s="1"/>
  <c r="E183" i="1"/>
  <c r="F183" i="1" s="1"/>
  <c r="E141" i="1"/>
  <c r="F141" i="1" s="1"/>
  <c r="E22" i="1"/>
  <c r="F22" i="1" s="1"/>
  <c r="B8" i="165"/>
  <c r="B8" i="215"/>
  <c r="E20" i="1"/>
  <c r="F20" i="1" s="1"/>
  <c r="E56" i="1"/>
  <c r="F56" i="1" s="1"/>
  <c r="E99" i="1"/>
  <c r="F99" i="1" s="1"/>
  <c r="F155" i="1"/>
  <c r="E193" i="1"/>
  <c r="F193" i="1" s="1"/>
  <c r="B8" i="24"/>
  <c r="B8" i="142"/>
  <c r="F25" i="1"/>
  <c r="F145" i="1"/>
  <c r="B8" i="63"/>
  <c r="B8" i="86"/>
  <c r="F87" i="1"/>
  <c r="B8" i="121"/>
  <c r="B8" i="79"/>
  <c r="E103" i="1"/>
  <c r="F103" i="1" s="1"/>
  <c r="B8" i="216"/>
  <c r="B8" i="137"/>
  <c r="E144" i="1"/>
  <c r="F144" i="1" s="1"/>
  <c r="E199" i="1"/>
  <c r="F199" i="1" s="1"/>
  <c r="E94" i="1"/>
  <c r="F94" i="1" s="1"/>
  <c r="B8" i="42"/>
  <c r="E102" i="1"/>
  <c r="F102" i="1" s="1"/>
  <c r="E11" i="1"/>
  <c r="F11" i="1" s="1"/>
  <c r="E5" i="1"/>
  <c r="F5" i="1" s="1"/>
  <c r="F142" i="1"/>
  <c r="B8" i="33"/>
  <c r="F95" i="1"/>
  <c r="F200" i="1"/>
  <c r="E206" i="1"/>
  <c r="F206" i="1" s="1"/>
  <c r="F24" i="1"/>
  <c r="E208" i="1" l="1"/>
</calcChain>
</file>

<file path=xl/sharedStrings.xml><?xml version="1.0" encoding="utf-8"?>
<sst xmlns="http://schemas.openxmlformats.org/spreadsheetml/2006/main" count="4721" uniqueCount="1431">
  <si>
    <t>Total Organizations</t>
  </si>
  <si>
    <t>Allocated</t>
  </si>
  <si>
    <t>Contingency</t>
  </si>
  <si>
    <t>Expenses</t>
  </si>
  <si>
    <t>Balance</t>
  </si>
  <si>
    <t>Date</t>
  </si>
  <si>
    <t>Amount</t>
  </si>
  <si>
    <t>Description</t>
  </si>
  <si>
    <t>Organization Name</t>
  </si>
  <si>
    <t>Funded</t>
  </si>
  <si>
    <t>Remaining</t>
  </si>
  <si>
    <t>Risk Management</t>
  </si>
  <si>
    <t>Funding Training</t>
  </si>
  <si>
    <t>Agricultural Economics Association of Texas Tech University</t>
  </si>
  <si>
    <t>Agronomy Club</t>
  </si>
  <si>
    <t>Alpha Kappa Psi</t>
  </si>
  <si>
    <t>Alpha Phi Omega</t>
  </si>
  <si>
    <t>Alpha Psi Omega</t>
  </si>
  <si>
    <t>American Chemical Society-Student Affiliates</t>
  </si>
  <si>
    <t>American Institute of Architecture Students</t>
  </si>
  <si>
    <t>American Society of Civil Engineers</t>
  </si>
  <si>
    <t>American Society of Mechanical Engineers</t>
  </si>
  <si>
    <t>Arnold Air Society</t>
  </si>
  <si>
    <t>Associated General Contractors of America</t>
  </si>
  <si>
    <t>Association for Women in Communications</t>
  </si>
  <si>
    <t>Association of Chinese Students &amp; Scholars</t>
  </si>
  <si>
    <t>Association of Graphic Artists</t>
  </si>
  <si>
    <t>Association of Students About Service</t>
  </si>
  <si>
    <t>Block and Bridle</t>
  </si>
  <si>
    <t>Campus Crusade for Christ (Tech CRU)</t>
  </si>
  <si>
    <t>Catholic Student Association</t>
  </si>
  <si>
    <t>Chi Rho Fraternity</t>
  </si>
  <si>
    <t>Chi Tau Epsilon</t>
  </si>
  <si>
    <t>Chinese Student Association</t>
  </si>
  <si>
    <t>Circle K International</t>
  </si>
  <si>
    <t>Colleges Against Cancer</t>
  </si>
  <si>
    <t>Collegiate FFA</t>
  </si>
  <si>
    <t>Dance Marathon</t>
  </si>
  <si>
    <t>Engineers Without Borders</t>
  </si>
  <si>
    <t>Eta Omicron Nu</t>
  </si>
  <si>
    <t>Finance Association</t>
  </si>
  <si>
    <t>Food Science Club</t>
  </si>
  <si>
    <t>Formula Society of Automotive Engineers</t>
  </si>
  <si>
    <t>Gamma Beta Phi</t>
  </si>
  <si>
    <t>Geoscience Society</t>
  </si>
  <si>
    <t>Goin' Band from Raiderland</t>
  </si>
  <si>
    <t>Golden Key International Honour Society</t>
  </si>
  <si>
    <t>Greek Wide Student Ministries</t>
  </si>
  <si>
    <t>Hispanic Scholarship Fund</t>
  </si>
  <si>
    <t>Hi-Tech Fashion</t>
  </si>
  <si>
    <t>Horse Judging Team</t>
  </si>
  <si>
    <t>India Student Association</t>
  </si>
  <si>
    <t>Institute of Electrical and Electronics Engineers</t>
  </si>
  <si>
    <t>Institute of Industrial Engineers</t>
  </si>
  <si>
    <t>Institute of Transportation Engineers</t>
  </si>
  <si>
    <t>International Interior Design Association</t>
  </si>
  <si>
    <t>Iota Tau Alpha</t>
  </si>
  <si>
    <t>Kappa Kappa Psi</t>
  </si>
  <si>
    <t>Kinesiology and Athletic Society</t>
  </si>
  <si>
    <t>Knight Raiders Chess Club</t>
  </si>
  <si>
    <t>Knights of Architecture</t>
  </si>
  <si>
    <t>Livestock Judging Team</t>
  </si>
  <si>
    <t>Meat Judging Team</t>
  </si>
  <si>
    <t>Meat Science Association</t>
  </si>
  <si>
    <t>Men of God Christian Fraternity</t>
  </si>
  <si>
    <t>Metals Club</t>
  </si>
  <si>
    <t>Mortar Board</t>
  </si>
  <si>
    <t>Muslim Student Association</t>
  </si>
  <si>
    <t>National Science Teachers Association - Student Chapter</t>
  </si>
  <si>
    <t>National Society of Black Engineers</t>
  </si>
  <si>
    <t>Navigators</t>
  </si>
  <si>
    <t>Personal Financial Planning Association</t>
  </si>
  <si>
    <t>Phi Alpha Delta Pre-Law Fraternity</t>
  </si>
  <si>
    <t>Pre-Pharmacy Club</t>
  </si>
  <si>
    <t>Raider Special Olympics Texas Volunteers</t>
  </si>
  <si>
    <t>Lutheran Student Fellowship</t>
  </si>
  <si>
    <t>Mandarin Bible Study Fellowship</t>
  </si>
  <si>
    <t>Meat Animal Evaluation Team</t>
  </si>
  <si>
    <t>Ranch Horse Team</t>
  </si>
  <si>
    <t>Range, Wildlife, and Fisheries Club</t>
  </si>
  <si>
    <t>Rawls College of Business Ambassadors</t>
  </si>
  <si>
    <t>Real Estate Organization</t>
  </si>
  <si>
    <t>RoboRaiders</t>
  </si>
  <si>
    <t>Sabre Flight Drill Team</t>
  </si>
  <si>
    <t>Sigma Delta Pi (Chapter: Alpha Phi)</t>
  </si>
  <si>
    <t>Society for the Advancement of Chicanos &amp; Native Americans in Science</t>
  </si>
  <si>
    <t>Society of Hispanic Professional Engineers</t>
  </si>
  <si>
    <t>Society of Petroleum Engineers</t>
  </si>
  <si>
    <t>Society of Physics Students</t>
  </si>
  <si>
    <t>Society of Women Engineers</t>
  </si>
  <si>
    <t>Soil Team</t>
  </si>
  <si>
    <t>Sri Lankan Students' Association</t>
  </si>
  <si>
    <t>Student Agricultural Council</t>
  </si>
  <si>
    <t>Student American Society of Landscape Architects</t>
  </si>
  <si>
    <t>Student Association for Fire Ecology</t>
  </si>
  <si>
    <t>Students for Global Connection</t>
  </si>
  <si>
    <t>Tau Beta Sigma</t>
  </si>
  <si>
    <t>Tau Sigma Delta</t>
  </si>
  <si>
    <t>Tech Art History Society</t>
  </si>
  <si>
    <t>Tech Council on Family Relations</t>
  </si>
  <si>
    <t>Tech Equestrian Team</t>
  </si>
  <si>
    <t>Tech Habitat for Humanity Campus Chapter</t>
  </si>
  <si>
    <t>Tech Horn Society</t>
  </si>
  <si>
    <t>Tech Marketing Association</t>
  </si>
  <si>
    <t>Tech Pre-Vet Society</t>
  </si>
  <si>
    <t>Tech Retail Association</t>
  </si>
  <si>
    <t>Tech Student Democrats</t>
  </si>
  <si>
    <t>Tech Trumpet Society</t>
  </si>
  <si>
    <t>Texas Society of Professional Engineers</t>
  </si>
  <si>
    <t>Undergrad Research Organization</t>
  </si>
  <si>
    <t>Unidos Por Un Mismo Idioma - Spanish Speaking Society</t>
  </si>
  <si>
    <t>University Dance Company</t>
  </si>
  <si>
    <t>US Green Building Council Student Organization</t>
  </si>
  <si>
    <t>Vietnamese Student Association</t>
  </si>
  <si>
    <t>Visions of Light Gospel Choir</t>
  </si>
  <si>
    <t>Wesley Foundation at Texas Tech University</t>
  </si>
  <si>
    <t>West Texas Turkish American Student Association</t>
  </si>
  <si>
    <t>Wind Energy Student Association</t>
  </si>
  <si>
    <t>Wool Judging Team</t>
  </si>
  <si>
    <t>Contingency Funding</t>
  </si>
  <si>
    <t>Undergraduate Fund Total</t>
  </si>
  <si>
    <t>German Club</t>
  </si>
  <si>
    <t>Pi Tau Sigma</t>
  </si>
  <si>
    <t>Human Sciences Recruiters</t>
  </si>
  <si>
    <t>Agricultural Communicators of Tomorrow</t>
  </si>
  <si>
    <t>American Chemical Society - Student Affiliates</t>
  </si>
  <si>
    <t>American Institute of Chemical Engineers</t>
  </si>
  <si>
    <t>American Society of Interior Designers</t>
  </si>
  <si>
    <t>Block &amp; Bridle</t>
  </si>
  <si>
    <t>Campus Crusade for Christ</t>
  </si>
  <si>
    <t>Chi Rho</t>
  </si>
  <si>
    <t>Goin' Band From Raiderland</t>
  </si>
  <si>
    <t>GreekWide Student Ministries</t>
  </si>
  <si>
    <t>InterVarsity Christian Fellowship</t>
  </si>
  <si>
    <t>Mentor Tech Student Organization</t>
  </si>
  <si>
    <t>Sigma Delta Pi</t>
  </si>
  <si>
    <t>Society for Conservation Biology</t>
  </si>
  <si>
    <t>Miscellaneous</t>
  </si>
  <si>
    <t>Ambassadors for Agriculture</t>
  </si>
  <si>
    <t>American Association of Family and Consumer Sciences</t>
  </si>
  <si>
    <t>Anthropology Society</t>
  </si>
  <si>
    <t>RaiderThon - Dance Marathon</t>
  </si>
  <si>
    <t>Court Jesters</t>
  </si>
  <si>
    <t>Delta Sigma Pi</t>
  </si>
  <si>
    <t>Dr. Bernard A. Harris Jr. Pre-Med Society</t>
  </si>
  <si>
    <t>Dr. Bernard A. Harris Jr. Pre-Medical Society</t>
  </si>
  <si>
    <t>Foundation Retreat</t>
  </si>
  <si>
    <t>Global Architecture Brigade</t>
  </si>
  <si>
    <t>Pre-Medical Society</t>
  </si>
  <si>
    <t>Tech French Club</t>
  </si>
  <si>
    <t xml:space="preserve">Tech French Club </t>
  </si>
  <si>
    <t>Silent Raiders</t>
  </si>
  <si>
    <t>Tech Classical Society</t>
  </si>
  <si>
    <t>Tech Horse Judging Team</t>
  </si>
  <si>
    <t>Tech Pre-Pharmacy Club</t>
  </si>
  <si>
    <t>Soils Team</t>
  </si>
  <si>
    <t>Tech Russian Club</t>
  </si>
  <si>
    <t>Tech Clay Club</t>
  </si>
  <si>
    <t>Human Sciences Ambassadors (formerly Human Sciences Recruiters)</t>
  </si>
  <si>
    <t>Tech Ballroom &amp; Latin Dancing</t>
  </si>
  <si>
    <t>Tech Ducks Unlimited</t>
  </si>
  <si>
    <t>100 Collegiate Men and Women</t>
  </si>
  <si>
    <t>American Association of Drilling Engineers</t>
  </si>
  <si>
    <t xml:space="preserve">Army ROTC </t>
  </si>
  <si>
    <t>Association of Bangladeshi Students and Scholars</t>
  </si>
  <si>
    <t>Chi Sigma Iota</t>
  </si>
  <si>
    <t>Christians at Tech</t>
  </si>
  <si>
    <t>Habesha Student's Association</t>
  </si>
  <si>
    <t xml:space="preserve">Hispanic Student Society </t>
  </si>
  <si>
    <t>Howard Hughes Medical Institute Scholar Service Organization</t>
  </si>
  <si>
    <t>Humans Vs. Zombies</t>
  </si>
  <si>
    <t>Impact Tech</t>
  </si>
  <si>
    <t>Impact  Tech</t>
  </si>
  <si>
    <t>Intercultural Dialogue Association</t>
  </si>
  <si>
    <t>Minority Association of Pre-Medical Students</t>
  </si>
  <si>
    <t>Nepal Students Association</t>
  </si>
  <si>
    <t>Pre-Dental Society</t>
  </si>
  <si>
    <t>Pre-Optometry Professional Society</t>
  </si>
  <si>
    <t>Raider Pilots</t>
  </si>
  <si>
    <t>Raider Special Olympics</t>
  </si>
  <si>
    <t xml:space="preserve">Rawls College of Business Career Management Center Student Business Council </t>
  </si>
  <si>
    <t>Sigma Iota Epsilon</t>
  </si>
  <si>
    <t>SkyRaiders</t>
  </si>
  <si>
    <t>Society of Environmental Professionals</t>
  </si>
  <si>
    <t>Tech Feral Cat Coalition</t>
  </si>
  <si>
    <t>Tech Flute Society</t>
  </si>
  <si>
    <t>Tech Gun Club</t>
  </si>
  <si>
    <t>Tech Polo Club</t>
  </si>
  <si>
    <t>Texas State Teachers Association</t>
  </si>
  <si>
    <t xml:space="preserve">Turkish Student Association </t>
  </si>
  <si>
    <t>Vitality Dance Company</t>
  </si>
  <si>
    <t>Army ROTC</t>
  </si>
  <si>
    <t xml:space="preserve">Texas State Teachers Association </t>
  </si>
  <si>
    <t xml:space="preserve">Habesha Student's Association </t>
  </si>
  <si>
    <t xml:space="preserve">Howard Hughes Medical Institute Scholar Service Organization </t>
  </si>
  <si>
    <t xml:space="preserve">Humans Vs. Zombies </t>
  </si>
  <si>
    <t xml:space="preserve">Lambda Alpha </t>
  </si>
  <si>
    <t>Nepal Student Association</t>
  </si>
  <si>
    <t xml:space="preserve">Pre-Dental </t>
  </si>
  <si>
    <t>Pre- Optometry Professional Society</t>
  </si>
  <si>
    <t>Sky Raiders</t>
  </si>
  <si>
    <t xml:space="preserve">Tech Feral Cat Coalition </t>
  </si>
  <si>
    <t xml:space="preserve">Tech Flute Society </t>
  </si>
  <si>
    <t xml:space="preserve">Tech Gun Club </t>
  </si>
  <si>
    <t>Tech Ballroom and Latin Dancing</t>
  </si>
  <si>
    <t>Turkish Student Association</t>
  </si>
  <si>
    <t>R#</t>
  </si>
  <si>
    <t>R10291806</t>
  </si>
  <si>
    <t>R10337304</t>
  </si>
  <si>
    <t>R10992266</t>
  </si>
  <si>
    <t>R10291777</t>
  </si>
  <si>
    <t>R10284051</t>
  </si>
  <si>
    <t>R11322918</t>
  </si>
  <si>
    <t>R10394336</t>
  </si>
  <si>
    <t>R10291779</t>
  </si>
  <si>
    <t>R10480458</t>
  </si>
  <si>
    <t>American Medical Women's Association</t>
  </si>
  <si>
    <t>Chemical Engineering Car Team</t>
  </si>
  <si>
    <t>Eloquent Raiders</t>
  </si>
  <si>
    <t>R10328157</t>
  </si>
  <si>
    <t>R10356058</t>
  </si>
  <si>
    <t>R10430916</t>
  </si>
  <si>
    <t>R10475240</t>
  </si>
  <si>
    <t>R10653348</t>
  </si>
  <si>
    <t>National Association of Teachers of Singing at Tech</t>
  </si>
  <si>
    <t xml:space="preserve">National Association of Teachers of Singing at Tech </t>
  </si>
  <si>
    <t>South Asian Student Association</t>
  </si>
  <si>
    <t>R10924456</t>
  </si>
  <si>
    <t>R10322374</t>
  </si>
  <si>
    <t>R10409187</t>
  </si>
  <si>
    <t>R10304935</t>
  </si>
  <si>
    <t>R10467473</t>
  </si>
  <si>
    <t>R10322365</t>
  </si>
  <si>
    <t>R10000279</t>
  </si>
  <si>
    <t>R10314255</t>
  </si>
  <si>
    <t>R10352844</t>
  </si>
  <si>
    <t>R10419054</t>
  </si>
  <si>
    <t>R10348661</t>
  </si>
  <si>
    <t>R10325009</t>
  </si>
  <si>
    <t>R10363325</t>
  </si>
  <si>
    <t>R10356247</t>
  </si>
  <si>
    <t>R10366705</t>
  </si>
  <si>
    <t>R10464810</t>
  </si>
  <si>
    <t>R10355800</t>
  </si>
  <si>
    <t>R10467360</t>
  </si>
  <si>
    <t>R11334059</t>
  </si>
  <si>
    <t>R10356439</t>
  </si>
  <si>
    <t>R10328155</t>
  </si>
  <si>
    <t>R10423765</t>
  </si>
  <si>
    <t>R11333979</t>
  </si>
  <si>
    <t>R10359492</t>
  </si>
  <si>
    <t>R10488302</t>
  </si>
  <si>
    <t>R10314989</t>
  </si>
  <si>
    <t>R10440522</t>
  </si>
  <si>
    <t>R11319267</t>
  </si>
  <si>
    <t>R10410672</t>
  </si>
  <si>
    <t>R10466652</t>
  </si>
  <si>
    <t>R10993298</t>
  </si>
  <si>
    <t>R10343797</t>
  </si>
  <si>
    <t>R11149845</t>
  </si>
  <si>
    <t>R11334054</t>
  </si>
  <si>
    <t>R10390196</t>
  </si>
  <si>
    <t>R10486836</t>
  </si>
  <si>
    <t>R10393707</t>
  </si>
  <si>
    <t>R10294982</t>
  </si>
  <si>
    <t>R10324650</t>
  </si>
  <si>
    <t>R10290043</t>
  </si>
  <si>
    <t>R10355781</t>
  </si>
  <si>
    <t>R10419138</t>
  </si>
  <si>
    <t>R10318028</t>
  </si>
  <si>
    <t>R10310723</t>
  </si>
  <si>
    <t>R10488303</t>
  </si>
  <si>
    <t>R10284101</t>
  </si>
  <si>
    <t>R11323167</t>
  </si>
  <si>
    <t>R10364095</t>
  </si>
  <si>
    <t>R10291782</t>
  </si>
  <si>
    <t>R10356112</t>
  </si>
  <si>
    <t>R10319810</t>
  </si>
  <si>
    <t>R10284614</t>
  </si>
  <si>
    <t>R10311197</t>
  </si>
  <si>
    <t>R10379439</t>
  </si>
  <si>
    <t>R10390732</t>
  </si>
  <si>
    <t>R10336358</t>
  </si>
  <si>
    <t>R10345526</t>
  </si>
  <si>
    <t>R10507952</t>
  </si>
  <si>
    <t>R10284617</t>
  </si>
  <si>
    <t>R11307985</t>
  </si>
  <si>
    <t>R10345525</t>
  </si>
  <si>
    <t>R10314828</t>
  </si>
  <si>
    <t>R10443209</t>
  </si>
  <si>
    <t>R10375129</t>
  </si>
  <si>
    <t>R10305288</t>
  </si>
  <si>
    <t>R10291783</t>
  </si>
  <si>
    <t>R10334377</t>
  </si>
  <si>
    <t>R10301395</t>
  </si>
  <si>
    <t>R10403925</t>
  </si>
  <si>
    <t>R10311515</t>
  </si>
  <si>
    <t>R10490784</t>
  </si>
  <si>
    <t>R10463558</t>
  </si>
  <si>
    <t>R10284053</t>
  </si>
  <si>
    <t>R10363328</t>
  </si>
  <si>
    <t>R10343798</t>
  </si>
  <si>
    <t>R11306018</t>
  </si>
  <si>
    <t>R11066982</t>
  </si>
  <si>
    <t>R10393710</t>
  </si>
  <si>
    <t>R11337026</t>
  </si>
  <si>
    <t>R10328156</t>
  </si>
  <si>
    <t>R10400610</t>
  </si>
  <si>
    <t>R10990910</t>
  </si>
  <si>
    <t>R11018822</t>
  </si>
  <si>
    <t>R10390203</t>
  </si>
  <si>
    <t>R11329603</t>
  </si>
  <si>
    <t>R10000484</t>
  </si>
  <si>
    <t>R10366841</t>
  </si>
  <si>
    <t>R10375113</t>
  </si>
  <si>
    <t>R11318672</t>
  </si>
  <si>
    <t>R10284060</t>
  </si>
  <si>
    <t>R10310722</t>
  </si>
  <si>
    <t>R10390592</t>
  </si>
  <si>
    <t>African Student Organization</t>
  </si>
  <si>
    <t>R10363326</t>
  </si>
  <si>
    <t>Egyptian Student Association</t>
  </si>
  <si>
    <t>R11350310</t>
  </si>
  <si>
    <t>R11350388</t>
  </si>
  <si>
    <t>Association of Information Technology Professionals</t>
  </si>
  <si>
    <t>Penalty</t>
  </si>
  <si>
    <t>Lambda Alpha</t>
  </si>
  <si>
    <t xml:space="preserve"> </t>
  </si>
  <si>
    <t>Tech Print Club</t>
  </si>
  <si>
    <t>Engineers for a Sustainable World</t>
  </si>
  <si>
    <t>College of Architecture Student Council</t>
  </si>
  <si>
    <t>R11369745</t>
  </si>
  <si>
    <t>Tech 24-7</t>
  </si>
  <si>
    <t>R11373526</t>
  </si>
  <si>
    <t>Registered Fall 2014</t>
  </si>
  <si>
    <t>Collegiate 100 (100 Collegiate Men &amp; Women)</t>
  </si>
  <si>
    <t>Alpha Omega</t>
  </si>
  <si>
    <t>Association for Childhood Education</t>
  </si>
  <si>
    <t xml:space="preserve">Association of Information Technology Professionals </t>
  </si>
  <si>
    <t>Connect to Tech</t>
  </si>
  <si>
    <t>Dancers with Soul</t>
  </si>
  <si>
    <t>Disney College Program Alumni Association</t>
  </si>
  <si>
    <t xml:space="preserve">Engineers for a Sustainable World </t>
  </si>
  <si>
    <t>Flying Tortilla Improv Comedy Troupe (TTU)</t>
  </si>
  <si>
    <t>Future Lawyers of Today</t>
  </si>
  <si>
    <t>Texas Tech Gay Straight Alliance</t>
  </si>
  <si>
    <t>Honors College Ambassadors</t>
  </si>
  <si>
    <t>Kappa Nu</t>
  </si>
  <si>
    <t>Korean Student Association</t>
  </si>
  <si>
    <t>Math Ambassadors</t>
  </si>
  <si>
    <t>Minorities in S.T.E.A.M.</t>
  </si>
  <si>
    <t>National Association for the Advancement of Colored People</t>
  </si>
  <si>
    <t>National Society of Collegiate Scholars</t>
  </si>
  <si>
    <t>Omicron Delta Kappa</t>
  </si>
  <si>
    <t>Physician Assistant Student Organization</t>
  </si>
  <si>
    <t>Pre-Physical Therapy</t>
  </si>
  <si>
    <t>Spanish Club</t>
  </si>
  <si>
    <t>Student Academy for Nutrition &amp; Dietetics</t>
  </si>
  <si>
    <t>Student Academy for Nutrition  &amp; Dietetics</t>
  </si>
  <si>
    <t xml:space="preserve">Student Association of Marriage &amp; Family Therapy </t>
  </si>
  <si>
    <t>Student Association of Marriage &amp; Family Therapy</t>
  </si>
  <si>
    <t>Student Coalition for International Development</t>
  </si>
  <si>
    <t>Tech Bedsider</t>
  </si>
  <si>
    <t>Tech Economics Association</t>
  </si>
  <si>
    <t>Tech Entomology Club</t>
  </si>
  <si>
    <t>Tech Supply Chain Association</t>
  </si>
  <si>
    <t>Texas Tech College Republicans</t>
  </si>
  <si>
    <t>Texas Tech Kahaani Bollywood Dance Team</t>
  </si>
  <si>
    <t>United States Institute for Theatre Technology Student Chapter</t>
  </si>
  <si>
    <t>Women in Business</t>
  </si>
  <si>
    <t xml:space="preserve">Contingency </t>
  </si>
  <si>
    <t>R10379433</t>
  </si>
  <si>
    <t>R10291784</t>
  </si>
  <si>
    <t>R11168837</t>
  </si>
  <si>
    <t>R11336329</t>
  </si>
  <si>
    <t>R11368405</t>
  </si>
  <si>
    <t>R11352126</t>
  </si>
  <si>
    <t>R11331884</t>
  </si>
  <si>
    <t>R11368370</t>
  </si>
  <si>
    <t>R11366940</t>
  </si>
  <si>
    <t>R10476798</t>
  </si>
  <si>
    <t>R11364612</t>
  </si>
  <si>
    <t>R10284620</t>
  </si>
  <si>
    <t>R10355849</t>
  </si>
  <si>
    <t>R10322425</t>
  </si>
  <si>
    <t>R11065808</t>
  </si>
  <si>
    <t>R10348137</t>
  </si>
  <si>
    <t>R11377749</t>
  </si>
  <si>
    <t>R10284099</t>
  </si>
  <si>
    <t>R11378364</t>
  </si>
  <si>
    <t>R11377012</t>
  </si>
  <si>
    <t>R11378365</t>
  </si>
  <si>
    <t>R10000510</t>
  </si>
  <si>
    <t>R11377834</t>
  </si>
  <si>
    <t>R11379062</t>
  </si>
  <si>
    <t>R10380457</t>
  </si>
  <si>
    <t>R11371024</t>
  </si>
  <si>
    <t>R10284098</t>
  </si>
  <si>
    <t>R10507948</t>
  </si>
  <si>
    <t>R11378397</t>
  </si>
  <si>
    <t>R10345026</t>
  </si>
  <si>
    <t>R10489345</t>
  </si>
  <si>
    <t>R10407171</t>
  </si>
  <si>
    <t>R10428038</t>
  </si>
  <si>
    <t>R11375497</t>
  </si>
  <si>
    <t>x</t>
  </si>
  <si>
    <t>15 to travel to Livestock Judging Contests</t>
  </si>
  <si>
    <t>Austin, MN</t>
  </si>
  <si>
    <t>9/4-8/2014</t>
  </si>
  <si>
    <t>Travel Advance Card</t>
  </si>
  <si>
    <t>El Dorado, KS</t>
  </si>
  <si>
    <t>Wichita, KS</t>
  </si>
  <si>
    <t>Dallas, TX</t>
  </si>
  <si>
    <t>Kansas City, MO</t>
  </si>
  <si>
    <t>Louisville, KY</t>
  </si>
  <si>
    <t>Gave FOP to Makel Simms</t>
  </si>
  <si>
    <t>Fall Weekly Facility Rental at Kent Hance Chapel</t>
  </si>
  <si>
    <t>Room Rental at the Merket</t>
  </si>
  <si>
    <t>Gave FOP to Kym Ruiz</t>
  </si>
  <si>
    <t>20 to travel for educational field trip</t>
  </si>
  <si>
    <t>09/12-14/2014</t>
  </si>
  <si>
    <t>travel application 1500921</t>
  </si>
  <si>
    <t>Romo Boots Ambassadors</t>
  </si>
  <si>
    <t>Refer to Miscellaneous Tab</t>
  </si>
  <si>
    <t>RomoBoots Ambassadors</t>
  </si>
  <si>
    <t>Hotel for Speaker - Samuel Bistrian</t>
  </si>
  <si>
    <t>TechBuy</t>
  </si>
  <si>
    <t>Req. 53988041</t>
  </si>
  <si>
    <t>Architecture Print Bureau - Arch. Bldg.</t>
  </si>
  <si>
    <t>Gave FOP to Maria Jeffery</t>
  </si>
  <si>
    <t>Printing expenses</t>
  </si>
  <si>
    <t>Printing Expenses</t>
  </si>
  <si>
    <t>Copy Services</t>
  </si>
  <si>
    <t>Gave FOP to Lisa Card</t>
  </si>
  <si>
    <t xml:space="preserve">Copy Services </t>
  </si>
  <si>
    <t>12 to participate in a recruiting trip to various employers</t>
  </si>
  <si>
    <t>9/17-19/2014</t>
  </si>
  <si>
    <t>Houston, TX</t>
  </si>
  <si>
    <t>Emailed 9/11 does not need funding FY15</t>
  </si>
  <si>
    <t>org no longer exists</t>
  </si>
  <si>
    <t>20% penalty for failure to attend SGA Funding training</t>
  </si>
  <si>
    <t>20% Penalty for failure to attend SGA Funding Training</t>
  </si>
  <si>
    <t>20% Penalty for failure to attend SGA Funding training</t>
  </si>
  <si>
    <t>20% penalty for failure to attend SGA Funding Training</t>
  </si>
  <si>
    <t>20% penalty for failure to attend SGA funding Training</t>
  </si>
  <si>
    <t>20% penalty for failure to attend sga funding training</t>
  </si>
  <si>
    <t>20% penalty for failure to attend SGA funding training</t>
  </si>
  <si>
    <t>20% penalty for failure to attend funding training</t>
  </si>
  <si>
    <t xml:space="preserve">Penalty </t>
  </si>
  <si>
    <t xml:space="preserve">20% penalty for failure to attend funding training </t>
  </si>
  <si>
    <t>5 students to compete @ Regional Soils Judging contest</t>
  </si>
  <si>
    <t>Texas A&amp;M - Kingsville</t>
  </si>
  <si>
    <t>9/21-26/2014</t>
  </si>
  <si>
    <t>Kingsville, TX</t>
  </si>
  <si>
    <t>travel application 1501684</t>
  </si>
  <si>
    <t>Travel application 1501686</t>
  </si>
  <si>
    <t xml:space="preserve">90 students to attend annual retreat </t>
  </si>
  <si>
    <t>Floydada, TX</t>
  </si>
  <si>
    <t>9/26-28/2014</t>
  </si>
  <si>
    <t>Travel application 1501698</t>
  </si>
  <si>
    <t>Veteran's Association</t>
  </si>
  <si>
    <t>16 students to compete in American Royal Meat</t>
  </si>
  <si>
    <t>Judging Contest</t>
  </si>
  <si>
    <t>9/29/2014-10/6/2014</t>
  </si>
  <si>
    <t>Omaha, NE</t>
  </si>
  <si>
    <t>travel application 1501711</t>
  </si>
  <si>
    <t>16 students to compete in Eastern National Meat</t>
  </si>
  <si>
    <t>10/13-20/2014</t>
  </si>
  <si>
    <t>travel application 1501712</t>
  </si>
  <si>
    <t>8 members travel to compete in the 2014 Coco Dance</t>
  </si>
  <si>
    <t>Festival: An Invited Choreographic Residency</t>
  </si>
  <si>
    <t>Port of Spain, Trinidad</t>
  </si>
  <si>
    <t>9/28-10/5/2014</t>
  </si>
  <si>
    <t>Travel application 1501716</t>
  </si>
  <si>
    <t>Travel application 1501720</t>
  </si>
  <si>
    <t>Recruiting T-shirts - Advanced Graphix</t>
  </si>
  <si>
    <t>Req. 54262377</t>
  </si>
  <si>
    <t>15 students to tour real estate developments</t>
  </si>
  <si>
    <t>09/24-26/2014</t>
  </si>
  <si>
    <t>travel application 1501991</t>
  </si>
  <si>
    <t>29 students to participate experience German Culture</t>
  </si>
  <si>
    <t>10/3-5/2014</t>
  </si>
  <si>
    <t>Fredricksburg, TX</t>
  </si>
  <si>
    <t>travel application 1501997</t>
  </si>
  <si>
    <t>R11381843</t>
  </si>
  <si>
    <t>Guest Professional Fee - Graeme Mutchler</t>
  </si>
  <si>
    <t>Req. 54354592</t>
  </si>
  <si>
    <t>Failure to attend SGA Funding Training</t>
  </si>
  <si>
    <t>Seattle, WA</t>
  </si>
  <si>
    <t>9/18-23/2014</t>
  </si>
  <si>
    <t>travel application 1502196</t>
  </si>
  <si>
    <t>Charter Bus</t>
  </si>
  <si>
    <t>Techbuy</t>
  </si>
  <si>
    <t>Guest Speakers Lodging for Metals Symposium</t>
  </si>
  <si>
    <t>Staybridge 10/3-5/2014</t>
  </si>
  <si>
    <t>Req. 54414989</t>
  </si>
  <si>
    <t>voucher submitted 9/24/2014</t>
  </si>
  <si>
    <t>Albuquerque, NM</t>
  </si>
  <si>
    <t xml:space="preserve">14 students to compete at IHSA hosted by Redlands </t>
  </si>
  <si>
    <t>Community College</t>
  </si>
  <si>
    <t>El Reno, OK</t>
  </si>
  <si>
    <t>travel application 1502693</t>
  </si>
  <si>
    <t>Req. 54557551</t>
  </si>
  <si>
    <t>Recruiting t-shirts - California Ts</t>
  </si>
  <si>
    <t>Req. 54568167</t>
  </si>
  <si>
    <t>10/31/2014-11/2/2014</t>
  </si>
  <si>
    <t>Irving, TX</t>
  </si>
  <si>
    <t>7 to compete at Texas Collegiate Championship</t>
  </si>
  <si>
    <t>travel application 1502821</t>
  </si>
  <si>
    <t>Raider Badminton Club</t>
  </si>
  <si>
    <t>This is the last year Raider Badminton Club can apply for Contingency Funding - to guarantee future funding they need to apply during the annual funding process. Their membership is open to staff and faculty as well, therefore, no travel expenses may be paid with SGA Funding. SGA will only pay for local tournament expenses (facility rental, equipment and advertising)</t>
  </si>
  <si>
    <t>Printing Charges</t>
  </si>
  <si>
    <t>CopyServices</t>
  </si>
  <si>
    <t>voucher submitted 10/1/2014</t>
  </si>
  <si>
    <t>Rec Sports Facility Rental</t>
  </si>
  <si>
    <t>Gave FOP to Steve Waden</t>
  </si>
  <si>
    <t xml:space="preserve">Reimbursement for supplies, tshirts, rental fee &amp; </t>
  </si>
  <si>
    <t>printing expenses</t>
  </si>
  <si>
    <t>Direct Pay</t>
  </si>
  <si>
    <t>IDT22569</t>
  </si>
  <si>
    <t>Room Rental at Merket for event on 11/3/2014</t>
  </si>
  <si>
    <t>2/3 =1836.48</t>
  </si>
  <si>
    <t>Gas charged to Soils Dept. Voyager Card</t>
  </si>
  <si>
    <t>voucher submitted 10/7/2014</t>
  </si>
  <si>
    <t xml:space="preserve">11 to visit PFP firms </t>
  </si>
  <si>
    <t>17 students to compete at IHSA hosted by West TX A&amp;M</t>
  </si>
  <si>
    <t>10/17-19/2014</t>
  </si>
  <si>
    <t>Canyon, TX</t>
  </si>
  <si>
    <t>travel application 1503866</t>
  </si>
  <si>
    <t>Speaker Airfare Reimbursement - Zhiyuan Cong</t>
  </si>
  <si>
    <t>Req. 54986769</t>
  </si>
  <si>
    <t>Reimbursement of Badminton supplies</t>
  </si>
  <si>
    <t xml:space="preserve">DIrectPay </t>
  </si>
  <si>
    <t>IDT22791</t>
  </si>
  <si>
    <t>voucher submitted 10/10/2014</t>
  </si>
  <si>
    <t>Conference Registrations to PAD Mock Trial</t>
  </si>
  <si>
    <t>Paid with Pcard</t>
  </si>
  <si>
    <t>Phi Alpha Delta</t>
  </si>
  <si>
    <t>Refer to Organization Tab</t>
  </si>
  <si>
    <t>voucher submitted 10/14/2014</t>
  </si>
  <si>
    <t>2/3 = $9562.38</t>
  </si>
  <si>
    <t>Hotel for Speaker - Thomas Morris</t>
  </si>
  <si>
    <t>Req. 55227839</t>
  </si>
  <si>
    <t>voucher submitted 10/15/2014</t>
  </si>
  <si>
    <t>Consortium Fee - Michael Schelle</t>
  </si>
  <si>
    <t>Req. 55268167</t>
  </si>
  <si>
    <t>Brenda Becknell/Robert Spence Agency - Prof. Fee</t>
  </si>
  <si>
    <t>Req. 55277950</t>
  </si>
  <si>
    <t>T-shirts - Advanced Graphix</t>
  </si>
  <si>
    <t>Req. 55302213</t>
  </si>
  <si>
    <t xml:space="preserve">12 to compete in Cargill High Plains Meat Judging </t>
  </si>
  <si>
    <t>Contest</t>
  </si>
  <si>
    <t>10/27-11/2/2014</t>
  </si>
  <si>
    <t>Friona, TX</t>
  </si>
  <si>
    <t>travel application 1504888</t>
  </si>
  <si>
    <t>12 to compete in the National Championship</t>
  </si>
  <si>
    <t>Meat Judging Contest</t>
  </si>
  <si>
    <t>11/10-17/2014</t>
  </si>
  <si>
    <t>travel application 1504890</t>
  </si>
  <si>
    <t>voucher submitted 10/17/2014</t>
  </si>
  <si>
    <t>2 students to attend LEAD Conference</t>
  </si>
  <si>
    <t>10/30-11/20/2014</t>
  </si>
  <si>
    <t>Phoenix, AZ</t>
  </si>
  <si>
    <t>travel application 1505201</t>
  </si>
  <si>
    <t>Speaker Fee (after the fact) - Demitra Thomloudis</t>
  </si>
  <si>
    <t>Req. 55483294</t>
  </si>
  <si>
    <t>Speaker Fee (after the fact) - Harlan Butt</t>
  </si>
  <si>
    <t>Req. 55483689</t>
  </si>
  <si>
    <t>Speaker Fee (after the fact) - Kee-ho Yuen</t>
  </si>
  <si>
    <t>Req. 55483983</t>
  </si>
  <si>
    <t>Rawls Diplomats</t>
  </si>
  <si>
    <t xml:space="preserve">The Biochemical Society </t>
  </si>
  <si>
    <t>Black Student Association</t>
  </si>
  <si>
    <t>10 to compete at Pan Ams Championship</t>
  </si>
  <si>
    <t>12/26-31/2014</t>
  </si>
  <si>
    <t>South Padre Island, TX</t>
  </si>
  <si>
    <t>travel application 1505504</t>
  </si>
  <si>
    <t>voucher submitted 10/24/2014</t>
  </si>
  <si>
    <t>18 to compete at IHSA hosted by OU</t>
  </si>
  <si>
    <t>10/31-11/2/2014</t>
  </si>
  <si>
    <t>Norman, OK</t>
  </si>
  <si>
    <t>travel application 1505609</t>
  </si>
  <si>
    <t xml:space="preserve">13 to participate in cultural event/team building </t>
  </si>
  <si>
    <t>exercises</t>
  </si>
  <si>
    <t>Austin, TX</t>
  </si>
  <si>
    <t>travel application 1505610</t>
  </si>
  <si>
    <t>Reimbursement - recruiting tshirts</t>
  </si>
  <si>
    <t>IDT22903</t>
  </si>
  <si>
    <t>Reimbursement - name tags</t>
  </si>
  <si>
    <t>IDT22907</t>
  </si>
  <si>
    <t>IDT22910</t>
  </si>
  <si>
    <t>IDT22911</t>
  </si>
  <si>
    <t>voucher submitted 10/27/2014</t>
  </si>
  <si>
    <t>4 students to attend Science Teachers Assc. Of</t>
  </si>
  <si>
    <t>Texas CAST</t>
  </si>
  <si>
    <t>11/20-22/2014</t>
  </si>
  <si>
    <t xml:space="preserve">Dallas, TX </t>
  </si>
  <si>
    <t>Travel application 1505760</t>
  </si>
  <si>
    <t>Wyalusing, PA &amp; New York City, NY</t>
  </si>
  <si>
    <t>voucher submitted 10/28/2014</t>
  </si>
  <si>
    <t>Recruiting tshirts</t>
  </si>
  <si>
    <t>Req. 55688007</t>
  </si>
  <si>
    <t>Recruiting Tshirts - Advanced Graphix</t>
  </si>
  <si>
    <t>Req. 55688491</t>
  </si>
  <si>
    <t>TAC Statement for three trips above submitted</t>
  </si>
  <si>
    <t>Mariachi Performance at "Day of the Dead" event</t>
  </si>
  <si>
    <t>on 11/3/2014</t>
  </si>
  <si>
    <t>Req. 55806856</t>
  </si>
  <si>
    <t>makeup 10/31</t>
  </si>
  <si>
    <t>makeup 10/17</t>
  </si>
  <si>
    <t>makeup 9/26</t>
  </si>
  <si>
    <t>makeup 9/16</t>
  </si>
  <si>
    <t>Printing Charges - Fliers for Fundraiser at Panda Express</t>
  </si>
  <si>
    <t>7 to IMECE conference for leadership workshops</t>
  </si>
  <si>
    <t>11/12-19/2014</t>
  </si>
  <si>
    <t>Staples - Supplies</t>
  </si>
  <si>
    <t>Req. 55948403</t>
  </si>
  <si>
    <t>Reimbursement for printing expenses</t>
  </si>
  <si>
    <t>Req. 55961234</t>
  </si>
  <si>
    <t>Reimbursement for Conference Registrations</t>
  </si>
  <si>
    <t>for Robert Crites &amp; Sergio Gonzalez to attend</t>
  </si>
  <si>
    <t>2014 ASLA Annual Meeting and Expo</t>
  </si>
  <si>
    <t>Req. 55962572</t>
  </si>
  <si>
    <t>Advanced Graphix - Day of Dead shirts</t>
  </si>
  <si>
    <t>Req. 55967607</t>
  </si>
  <si>
    <t>makeup 11/5</t>
  </si>
  <si>
    <t>25 students to visit with various companies</t>
  </si>
  <si>
    <t>11/20-23/2014</t>
  </si>
  <si>
    <t>travel application 1506680</t>
  </si>
  <si>
    <t>4 students to attent National Council on Family Relations</t>
  </si>
  <si>
    <t>Baltimore, MD</t>
  </si>
  <si>
    <t>11/22-24/2014</t>
  </si>
  <si>
    <t>travel application 1406697</t>
  </si>
  <si>
    <t>voucher submitted 11/6/2014</t>
  </si>
  <si>
    <t>Req. 11910369</t>
  </si>
  <si>
    <t>Req. 56083402</t>
  </si>
  <si>
    <t>Req. 56083408</t>
  </si>
  <si>
    <t>Reimbursement - shirts</t>
  </si>
  <si>
    <t>Req. 56202363</t>
  </si>
  <si>
    <t>Reimbursement - tshirts (JPs Fundwear)</t>
  </si>
  <si>
    <t>Req. 56203247</t>
  </si>
  <si>
    <t>Reimbursement - Supplies</t>
  </si>
  <si>
    <t>Req. 56206720</t>
  </si>
  <si>
    <t>Reimbursement of printing expenses and cricket supplies</t>
  </si>
  <si>
    <t>Req. 56207121</t>
  </si>
  <si>
    <t>Reimbursement - Tshirts</t>
  </si>
  <si>
    <t>Req. 56212500</t>
  </si>
  <si>
    <t>4 students to compete at AQHA World Show</t>
  </si>
  <si>
    <t>Oklahoma City, OK</t>
  </si>
  <si>
    <t>11/16-21/2014</t>
  </si>
  <si>
    <t>travel application 1507214</t>
  </si>
  <si>
    <t>11/22-23/2014</t>
  </si>
  <si>
    <t>travel application 1507216</t>
  </si>
  <si>
    <t>voucher submitted 11/12/2014</t>
  </si>
  <si>
    <t>Mandarin Bible Study Fellowship (aka International Bible Study Fellowship)</t>
  </si>
  <si>
    <t>voucher submitted 11/13/2014</t>
  </si>
  <si>
    <t>canceled 11/14 per org</t>
  </si>
  <si>
    <t>Guest Professional Fee - Douglas Yeo</t>
  </si>
  <si>
    <t>Req. 56278869</t>
  </si>
  <si>
    <t>Reimbursement of Supplies for German Top Chef</t>
  </si>
  <si>
    <t>Req. 56283327</t>
  </si>
  <si>
    <t>makeup 11/14</t>
  </si>
  <si>
    <t>Recruiting tshirts- Advanced Graphix</t>
  </si>
  <si>
    <t>Req. 56397698</t>
  </si>
  <si>
    <t>10/26-11/2/2014</t>
  </si>
  <si>
    <t>Tulsa, OK &amp; Dallas, TX</t>
  </si>
  <si>
    <t>10/3-7/2014</t>
  </si>
  <si>
    <t>11/11-19/2014</t>
  </si>
  <si>
    <t>airfare for Kylan Carson to travel to Livestock Judging Contests</t>
  </si>
  <si>
    <t>completed 11/19</t>
  </si>
  <si>
    <t>Supplies - Andy Mark</t>
  </si>
  <si>
    <t xml:space="preserve">Supplies - Fisher Scientific Co. </t>
  </si>
  <si>
    <t>Supplies - McMaster Carr</t>
  </si>
  <si>
    <t>voucher submitted 11/20/2014</t>
  </si>
  <si>
    <t>USA Rental</t>
  </si>
  <si>
    <t>Gave FOP to Delia Garcia</t>
  </si>
  <si>
    <t>1 to travel to recruit at hometown high school</t>
  </si>
  <si>
    <t>11/24-12/1/2014</t>
  </si>
  <si>
    <t>San Antonio, TX</t>
  </si>
  <si>
    <t>travel application 1507969</t>
  </si>
  <si>
    <t>20 students to participate in team training &amp; retreat</t>
  </si>
  <si>
    <t>12/10-13/2014</t>
  </si>
  <si>
    <t>Greeley, CO</t>
  </si>
  <si>
    <t>travel application 1507971</t>
  </si>
  <si>
    <t>voucher submitted 11/21/2014</t>
  </si>
  <si>
    <t>Reimbursement - Rental Fee</t>
  </si>
  <si>
    <t>Req. 56532163</t>
  </si>
  <si>
    <t>Reimbursement - printing expenses</t>
  </si>
  <si>
    <t>Req. 56532394</t>
  </si>
  <si>
    <t>Recruiting shirts - Advanced Graphix</t>
  </si>
  <si>
    <t>Req. 56542259</t>
  </si>
  <si>
    <t>The Biochemical Society</t>
  </si>
  <si>
    <t>Funding penalty for not meeting Registration guidelines - not eligible for funding for remainder of FY14</t>
  </si>
  <si>
    <t>Speaker Fee - Veronique Jobert</t>
  </si>
  <si>
    <t>Req. 56628532</t>
  </si>
  <si>
    <t>5 students to compete at NRHA to recruit</t>
  </si>
  <si>
    <t>12/3-7/2014</t>
  </si>
  <si>
    <t>travel application 1508617</t>
  </si>
  <si>
    <t>voucher submitted 12/3/2014</t>
  </si>
  <si>
    <t>voucher submitted 12/3/14</t>
  </si>
  <si>
    <t>voucher submitted 12/4/2014</t>
  </si>
  <si>
    <t xml:space="preserve">Rental for Frazier Pavilion </t>
  </si>
  <si>
    <t>Top Tier E33095</t>
  </si>
  <si>
    <t>International Affairs Rental for Spelling Bee</t>
  </si>
  <si>
    <t>Gave FOP to Christi Felton</t>
  </si>
  <si>
    <t>Advanced Graphix - recruiting shirts</t>
  </si>
  <si>
    <t>Req. 56914387</t>
  </si>
  <si>
    <t>Advanced Graphix - recruiting polos</t>
  </si>
  <si>
    <t>Req. 56923274</t>
  </si>
  <si>
    <t>Req. 56923616</t>
  </si>
  <si>
    <t xml:space="preserve">Reimbursement - Rental fee </t>
  </si>
  <si>
    <t>Req. 56924203</t>
  </si>
  <si>
    <t>Reimbursement - recruiting shirts</t>
  </si>
  <si>
    <t>Req. 56924616</t>
  </si>
  <si>
    <t>20% Penalty for failure to attend SGA Funding training ($100); 1/3 penalty for failure to meet registration/risk mgmt. by 12/3 ($166.65)</t>
  </si>
  <si>
    <t>20% penalty for failure to attend sga funding training ($57.00); 1/3 deduction for failure to meet registration/risk mgmt. requirement by 12/3 ($94.99)</t>
  </si>
  <si>
    <t>20% penalty for failure to attend sga funding training ($114.00); 1/3 deduction for failure to meet registration/risk mgmt. requirement by 12/3 ($189.98)</t>
  </si>
  <si>
    <t>1/3 deduction for failure to meet registration/risk mgmt requirement by 12/3 ($28.50)</t>
  </si>
  <si>
    <t>1/3 deduction for failure to meet registration/risk mgmt requirement by 12/3</t>
  </si>
  <si>
    <t>completed 12/3</t>
  </si>
  <si>
    <t>20% penalty for not attending SGA Funding Training ($380); 1/3 deduction for failure to meet registration/risk mgmt by 12/3 ($633.27)</t>
  </si>
  <si>
    <t>10 to travel to  attend national convention</t>
  </si>
  <si>
    <t>Chicago, IL</t>
  </si>
  <si>
    <t>12/26-01/01/2015</t>
  </si>
  <si>
    <t>travel application 1509019</t>
  </si>
  <si>
    <t>Recruiting items - JPs Fundwear</t>
  </si>
  <si>
    <t>Req. 57056823</t>
  </si>
  <si>
    <t>Guest Professional Fee - Alexander Iles</t>
  </si>
  <si>
    <t>Req. 57078442</t>
  </si>
  <si>
    <t>Req. 57078862</t>
  </si>
  <si>
    <t>Persian Student Association</t>
  </si>
  <si>
    <t>Top Tier Catering - Merket Rental</t>
  </si>
  <si>
    <t xml:space="preserve">Cultural Pageant - Civic Lubbock Rental </t>
  </si>
  <si>
    <t>Req. 57147240</t>
  </si>
  <si>
    <t>recruiting shirts at Scarborough</t>
  </si>
  <si>
    <t>Req. 57148888</t>
  </si>
  <si>
    <t>Req. 57149083</t>
  </si>
  <si>
    <t>14 to travel to Livestock Judging Contests</t>
  </si>
  <si>
    <t>Yukon, OK</t>
  </si>
  <si>
    <t>Stillwater, OK</t>
  </si>
  <si>
    <t>Denver, CO</t>
  </si>
  <si>
    <t>Fort Worth, TX</t>
  </si>
  <si>
    <t>Montreal, Quebec, Canada</t>
  </si>
  <si>
    <t>voucher submitted 12/16/2014</t>
  </si>
  <si>
    <t>18 to compete at ASCE Steel Bridge</t>
  </si>
  <si>
    <t>competition</t>
  </si>
  <si>
    <t>01/16-18/2015</t>
  </si>
  <si>
    <t>travel application 1509387</t>
  </si>
  <si>
    <t>Reimbursement for recruiting items</t>
  </si>
  <si>
    <t>Req. 57243916</t>
  </si>
  <si>
    <t xml:space="preserve">17 to compete at National Western Stock Show </t>
  </si>
  <si>
    <t>1/11-17/2015</t>
  </si>
  <si>
    <t>travel application 1509398</t>
  </si>
  <si>
    <t xml:space="preserve">17 to compete at San Antonio Stock Show &amp; Rodeo </t>
  </si>
  <si>
    <t>2/13-14/2015</t>
  </si>
  <si>
    <t>travel application 1509399</t>
  </si>
  <si>
    <t>canceled per Andrew Diaz on 1/5/2015</t>
  </si>
  <si>
    <t>TAC statement for Louisville, KY submitted 1/14/15</t>
  </si>
  <si>
    <t>TAC statement submitted 1/14/15</t>
  </si>
  <si>
    <t>4 to attend ASCE Leadership Conference</t>
  </si>
  <si>
    <t>1/29-31/2015</t>
  </si>
  <si>
    <t>travel application 1510694</t>
  </si>
  <si>
    <t>Travel to Veteran Conference</t>
  </si>
  <si>
    <t>01/8-1/2015</t>
  </si>
  <si>
    <t>travel application 1510696</t>
  </si>
  <si>
    <t xml:space="preserve">12 to travel to attend National ACT Professional </t>
  </si>
  <si>
    <t>Development Conference</t>
  </si>
  <si>
    <t>01/16-19/2015</t>
  </si>
  <si>
    <t>Orlando, FL</t>
  </si>
  <si>
    <t>travel application 1510697</t>
  </si>
  <si>
    <t>no longer wants/needs SGA funding 1/16/2015</t>
  </si>
  <si>
    <t>voucher submitted 1/20/2015</t>
  </si>
  <si>
    <t>Copy Services at College of Arch.</t>
  </si>
  <si>
    <t>approved</t>
  </si>
  <si>
    <t>Arch copy services</t>
  </si>
  <si>
    <t>Gave FOP to Maria Jeffrey</t>
  </si>
  <si>
    <t>voucher submitted 1/21/15</t>
  </si>
  <si>
    <t xml:space="preserve">5 students to compete at International Plant ID </t>
  </si>
  <si>
    <t>contest and attend Annual Society for Range Mgmt</t>
  </si>
  <si>
    <t>meetings</t>
  </si>
  <si>
    <t>2/1-4/2015</t>
  </si>
  <si>
    <t>travel application 1511205</t>
  </si>
  <si>
    <t>Sacramento, CA</t>
  </si>
  <si>
    <t>Rental fee at the Merket Alumni Center</t>
  </si>
  <si>
    <t>Rental at the Frazier Pavilion</t>
  </si>
  <si>
    <t>Gave FOP to Kym Ruiz - Top Tier Catering</t>
  </si>
  <si>
    <t>Tech Collegiate Entrepreneur Organization</t>
  </si>
  <si>
    <t>12/17-19/2014</t>
  </si>
  <si>
    <t>TAC statement for Louisville, KY submitted 1/26/15</t>
  </si>
  <si>
    <t>voucher submitted 1/26/2015</t>
  </si>
  <si>
    <t>canceled per org on 1/26/2015</t>
  </si>
  <si>
    <t>Recruiting t-shirts - Advanced Graphix</t>
  </si>
  <si>
    <t>Req. 58312731</t>
  </si>
  <si>
    <t>Animal and Food Sciences Academic Quadrathlon</t>
  </si>
  <si>
    <t>Animal &amp; Food Sciences Academic Quadrathlon</t>
  </si>
  <si>
    <t>Travel to American Society of Animal Science Southern</t>
  </si>
  <si>
    <t>Section - Academic Quadrathlon contest</t>
  </si>
  <si>
    <t>Atlanta, GA</t>
  </si>
  <si>
    <t>1/30/2015-2/2/2015</t>
  </si>
  <si>
    <t>travel application 1512199</t>
  </si>
  <si>
    <t>17 to compete at IHSA Competition at Texas State</t>
  </si>
  <si>
    <t>University</t>
  </si>
  <si>
    <t>15 to compete at the Intercollegiate Horse Show Assc. (IHSA) hosted by WTAMU</t>
  </si>
  <si>
    <t>1/30-2/1/2015</t>
  </si>
  <si>
    <t>Travel application 1512202</t>
  </si>
  <si>
    <t>2 to serve as judges in mock trial</t>
  </si>
  <si>
    <t xml:space="preserve">competition </t>
  </si>
  <si>
    <t>Austin, Tx</t>
  </si>
  <si>
    <t>travel application 1512206</t>
  </si>
  <si>
    <t>13 to attend Youth &amp; Government Mock Trial</t>
  </si>
  <si>
    <t>Competition</t>
  </si>
  <si>
    <t xml:space="preserve">Austin, TX </t>
  </si>
  <si>
    <t>travel application 1512212</t>
  </si>
  <si>
    <t>21 students to attend SPE Hydro-Fracturing Conference</t>
  </si>
  <si>
    <t>2/3-5/2015</t>
  </si>
  <si>
    <t>Woodlands, TX</t>
  </si>
  <si>
    <t>travel application 1512214</t>
  </si>
  <si>
    <t xml:space="preserve">16 to attend Student Summit Conference and </t>
  </si>
  <si>
    <t>compete in petroleum competition</t>
  </si>
  <si>
    <t>2/4-6/2015</t>
  </si>
  <si>
    <t>travel application 1512217</t>
  </si>
  <si>
    <t>Campus Crusade for Christ at TTU</t>
  </si>
  <si>
    <t>voucher submitted 2/4/15</t>
  </si>
  <si>
    <t>voucher submitted 2/4/2015</t>
  </si>
  <si>
    <t>4 to travel to IIDA Student Conference</t>
  </si>
  <si>
    <t>02/18-20/2015</t>
  </si>
  <si>
    <t>travel application 1512462</t>
  </si>
  <si>
    <t>10 students will travel to visit various industry companies</t>
  </si>
  <si>
    <t>2/25-27/2015</t>
  </si>
  <si>
    <t>San Antonio &amp; Austin, TX</t>
  </si>
  <si>
    <t>travel application 1512468</t>
  </si>
  <si>
    <t xml:space="preserve">1 to travel to perform with a brass chamber music </t>
  </si>
  <si>
    <t>ensemble on the University of Nevada at Las Vegas</t>
  </si>
  <si>
    <t>Spring concert series</t>
  </si>
  <si>
    <t>02/27-03/01/2015</t>
  </si>
  <si>
    <t>Las Vegas, NV</t>
  </si>
  <si>
    <t>travel application 1512476</t>
  </si>
  <si>
    <t xml:space="preserve">10 to visit various musuems </t>
  </si>
  <si>
    <t>4/15-17/2015</t>
  </si>
  <si>
    <t>travel application 1512555</t>
  </si>
  <si>
    <t>Rental at Kent Hance Chapel</t>
  </si>
  <si>
    <t>Campus House of Prayer-(Formerly Tech 24-7)</t>
  </si>
  <si>
    <t>Refer to Organizations Tab</t>
  </si>
  <si>
    <t>Kent Hance Chapel Rental (Event #33063)</t>
  </si>
  <si>
    <t>Anika Cooper, Andrew Sidoli, Sandy Hollier, Robert Maxwell</t>
  </si>
  <si>
    <t>Allen Attaway</t>
  </si>
  <si>
    <t>Req. 58684011</t>
  </si>
  <si>
    <t>Rental for ICC</t>
  </si>
  <si>
    <t>Banner - Advanced Graphix</t>
  </si>
  <si>
    <t>Req. 58727850</t>
  </si>
  <si>
    <t>Req. 58728482</t>
  </si>
  <si>
    <t>Reimbursement - Copying/Printing &amp; shirts</t>
  </si>
  <si>
    <t>Req. 58733499</t>
  </si>
  <si>
    <t>Req. 58734574</t>
  </si>
  <si>
    <t>Reimbursement - Registration Fees</t>
  </si>
  <si>
    <t>Req. 58734822</t>
  </si>
  <si>
    <t>Reimbursement- Rental Fees</t>
  </si>
  <si>
    <t>Req. 58735202</t>
  </si>
  <si>
    <t>Texas Tech Society for Human Resource Management</t>
  </si>
  <si>
    <t xml:space="preserve">Tech Trumpet Society </t>
  </si>
  <si>
    <t>Refer to Organization tab</t>
  </si>
  <si>
    <t>16 to attend regional conference for the organization</t>
  </si>
  <si>
    <t>2/6-9/2015</t>
  </si>
  <si>
    <t>2/24-27/2015</t>
  </si>
  <si>
    <t>travel application 1513186</t>
  </si>
  <si>
    <t>2 to travel to national convention</t>
  </si>
  <si>
    <t>2/26-3/2/2015</t>
  </si>
  <si>
    <t>Champaign, IL</t>
  </si>
  <si>
    <t>travel application 1513187</t>
  </si>
  <si>
    <t>75 to travel to spring retreat</t>
  </si>
  <si>
    <t>Sacramento, NM</t>
  </si>
  <si>
    <t>2/27/2015-03/1/2015</t>
  </si>
  <si>
    <t>travel application 1513195</t>
  </si>
  <si>
    <t>50 students to attend biannual christian conference</t>
  </si>
  <si>
    <t>Aquilla, Texas</t>
  </si>
  <si>
    <t>travel application 1513201</t>
  </si>
  <si>
    <t>16 to travel to participate in ASC/TEXO Region 5</t>
  </si>
  <si>
    <t xml:space="preserve">14 to participate in the Houston Livestock Show and </t>
  </si>
  <si>
    <t>Rodeo to recruit students to the CASNR</t>
  </si>
  <si>
    <t>03/1-23/2015</t>
  </si>
  <si>
    <t>travel application 1513234</t>
  </si>
  <si>
    <t xml:space="preserve">2 to attend state conference of the AAFCS - Texas </t>
  </si>
  <si>
    <t xml:space="preserve">Affiliate </t>
  </si>
  <si>
    <t>03/5-7/2015</t>
  </si>
  <si>
    <t>travel application 1513237</t>
  </si>
  <si>
    <t>01/06-19/2015</t>
  </si>
  <si>
    <t>TAC statement for Denver, CO submitted 2/13/15</t>
  </si>
  <si>
    <t>voucher submitted 02/13/2015</t>
  </si>
  <si>
    <t>voucher submitted 02/15/2015</t>
  </si>
  <si>
    <t>Gave FOP to TTUHSC Printing Center</t>
  </si>
  <si>
    <t>Staybridge Hotel Lodging for:</t>
  </si>
  <si>
    <t>TTUHSC Printing Center</t>
  </si>
  <si>
    <t>Emailed FOP to printingcenter@ttuhsc.edu</t>
  </si>
  <si>
    <t>15 to compete at the Intercollegiate Horse Show Assc. (IHSA) hosted by North Central Texas College</t>
  </si>
  <si>
    <t>Gainesville, TX</t>
  </si>
  <si>
    <t>travel application 1513689</t>
  </si>
  <si>
    <t>03/1-3/2015</t>
  </si>
  <si>
    <t>travel application 1513691</t>
  </si>
  <si>
    <t>10 to compete in collegiate challenge</t>
  </si>
  <si>
    <t>Montrose, CO</t>
  </si>
  <si>
    <t>03/14-21/2015</t>
  </si>
  <si>
    <t>travel application 1513695</t>
  </si>
  <si>
    <t>17 students to compete in Houston Livestock Show &amp; Rodeo</t>
  </si>
  <si>
    <t>03/5-8/2015</t>
  </si>
  <si>
    <t>travel application 1513696</t>
  </si>
  <si>
    <t>Registration - Flatbed</t>
  </si>
  <si>
    <t>charged to pcard</t>
  </si>
  <si>
    <t>4 to tour real estate developments and meet with TTU real estate alumni</t>
  </si>
  <si>
    <t>03/4-6/2015</t>
  </si>
  <si>
    <t xml:space="preserve">San Antonio, TX </t>
  </si>
  <si>
    <t>travel application 1513718</t>
  </si>
  <si>
    <t>voucher submitted 02/19/2015</t>
  </si>
  <si>
    <t>voucher submitted 2/19/2015</t>
  </si>
  <si>
    <t xml:space="preserve">Conference Registration to Regional Leadership Development </t>
  </si>
  <si>
    <t>04/23-26/2015</t>
  </si>
  <si>
    <t>Denton, TX</t>
  </si>
  <si>
    <t>Req. 59175853</t>
  </si>
  <si>
    <t>Facility Rental at D'Venue for Banquet on 4/17/2015</t>
  </si>
  <si>
    <t>Req. 59179470</t>
  </si>
  <si>
    <t xml:space="preserve">New Mexico Charter Bus </t>
  </si>
  <si>
    <t>ICC Reservation for 03/7/2015</t>
  </si>
  <si>
    <t>Reimbursement - MAEC Entry Fees</t>
  </si>
  <si>
    <t>Req. 59203397</t>
  </si>
  <si>
    <t>Reimbursement of tools/supplies</t>
  </si>
  <si>
    <t>Req. 59206173</t>
  </si>
  <si>
    <t>Req. 59206590</t>
  </si>
  <si>
    <t>Guest Professional Fee - Jay Evans</t>
  </si>
  <si>
    <t>Req. 59206732</t>
  </si>
  <si>
    <t>Rental Facility - Civic Lubbock event 11/14</t>
  </si>
  <si>
    <t>Req. 59209201</t>
  </si>
  <si>
    <t>Req. 59193613</t>
  </si>
  <si>
    <t>Students for Global Connections</t>
  </si>
  <si>
    <t>03/21-23/2015</t>
  </si>
  <si>
    <t>Almagorda, NM</t>
  </si>
  <si>
    <t>17 to compete at Houston Livestock &amp; Rodeo</t>
  </si>
  <si>
    <t>03/11-17/2015</t>
  </si>
  <si>
    <t>travel application 1514227</t>
  </si>
  <si>
    <t>voucher submitted 02/24/2015</t>
  </si>
  <si>
    <t>7 to compete in Bataan Memorial Death March</t>
  </si>
  <si>
    <t>travel application 1514232</t>
  </si>
  <si>
    <t>Speaker Fee (after the fact) - Motoko Furuhashi</t>
  </si>
  <si>
    <t>Req. 59321093</t>
  </si>
  <si>
    <t>Guest Professional Fee - Frederick Ahl</t>
  </si>
  <si>
    <t>Req. 59321817</t>
  </si>
  <si>
    <t>Knight Raiders</t>
  </si>
  <si>
    <t>Guest Professional Fee - Charissa Terranova</t>
  </si>
  <si>
    <t>Req. 59333501</t>
  </si>
  <si>
    <t>Reimbursement for expenses</t>
  </si>
  <si>
    <t>Req. 59392780</t>
  </si>
  <si>
    <t>Req. 59331163</t>
  </si>
  <si>
    <t>voucher submitted 3/2/2015</t>
  </si>
  <si>
    <t>canceled per org - vendor had to be paid by 3/4 as of 3/3 req. is still pending contract approval; org will seek reimbursement</t>
  </si>
  <si>
    <t>R11427759</t>
  </si>
  <si>
    <t>Reimbursement for tshirts</t>
  </si>
  <si>
    <t>Req. 59573592</t>
  </si>
  <si>
    <t>Reimbursement - Advertising</t>
  </si>
  <si>
    <t>req. 59672350</t>
  </si>
  <si>
    <t>62 to attend service trip to serve the inner city and work with non-profits that includes operation Nehemiah &amp; Green Light New Orleans</t>
  </si>
  <si>
    <t>New Orleans, LA</t>
  </si>
  <si>
    <t>travel application 1515128</t>
  </si>
  <si>
    <t>6 to attend Texas Council on Family Relations Conference</t>
  </si>
  <si>
    <t>03/25-26/2015</t>
  </si>
  <si>
    <t>Abilene, TX</t>
  </si>
  <si>
    <t>travel application 1515135</t>
  </si>
  <si>
    <t>Reimbursement - Conference Registration Fees</t>
  </si>
  <si>
    <t>Req. 59679899</t>
  </si>
  <si>
    <t xml:space="preserve">Polos - Scarborough Specialties </t>
  </si>
  <si>
    <t>Req. 59680667</t>
  </si>
  <si>
    <t xml:space="preserve">Kings Highway - Charter </t>
  </si>
  <si>
    <t>Req. 59681647</t>
  </si>
  <si>
    <t>18 to travel to University of Arkansas @ Fayetville</t>
  </si>
  <si>
    <t>attend the annual Tau Beta Sigma/Kappa Kappa Psi</t>
  </si>
  <si>
    <t>Convention</t>
  </si>
  <si>
    <t>Fayetteville, Arkansas</t>
  </si>
  <si>
    <t>03/27-29/2015</t>
  </si>
  <si>
    <t>travel application 1515153</t>
  </si>
  <si>
    <t>voucher submitted 03/06/2015</t>
  </si>
  <si>
    <t xml:space="preserve">24 to compete at Robotics competition </t>
  </si>
  <si>
    <t>03/11-15/2015</t>
  </si>
  <si>
    <t>travel application 1515162</t>
  </si>
  <si>
    <t>6 to travel to attend AMWA National Centennial Conference</t>
  </si>
  <si>
    <t>04/22-26/2015</t>
  </si>
  <si>
    <t>voucher submitted 3/9/15</t>
  </si>
  <si>
    <t>voucher submitted 3/9/2015</t>
  </si>
  <si>
    <t xml:space="preserve">6 to attend national soils judging contest </t>
  </si>
  <si>
    <t>Monticello, AR</t>
  </si>
  <si>
    <t>04/18-25/2015</t>
  </si>
  <si>
    <t>travel application 1514059 (prepared by Teresa Davis in Soils Dept.)</t>
  </si>
  <si>
    <t>travel application 1515247 - canceled this application in order to increase amount of cash advance</t>
  </si>
  <si>
    <t>travel application 1515455</t>
  </si>
  <si>
    <t>voucher submitted 03/10/2015</t>
  </si>
  <si>
    <t>Charter Bus  - Kings Highway</t>
  </si>
  <si>
    <t>25 to participate in the gospel choir festival at the University of Texas San Antonio</t>
  </si>
  <si>
    <t>travel application 1515466</t>
  </si>
  <si>
    <t>Req. 59786934</t>
  </si>
  <si>
    <t>Unidos por un Mismo Idioma</t>
  </si>
  <si>
    <t>Rec Sports Rental</t>
  </si>
  <si>
    <t>Students in Support of WFP</t>
  </si>
  <si>
    <t>TAC processed 03/17/2015</t>
  </si>
  <si>
    <t>this covers a meal and three rental cars not charged on the TAC</t>
  </si>
  <si>
    <t>Travel application 1516076</t>
  </si>
  <si>
    <t>Voucher submitted 03/17/2015</t>
  </si>
  <si>
    <t>voucher submitted 03/17/2015</t>
  </si>
  <si>
    <t>45 to travel to visit various historical places to learn about Texas and American culture</t>
  </si>
  <si>
    <t>03/20-22/2015</t>
  </si>
  <si>
    <t>Austin and San Antonio, TX</t>
  </si>
  <si>
    <t>travel application 1516117</t>
  </si>
  <si>
    <t>Reimbursement - of Rental at D'Venue</t>
  </si>
  <si>
    <t>Req. 60050139</t>
  </si>
  <si>
    <t>Texas Muslim Student Association Showdown</t>
  </si>
  <si>
    <t>4/03-05/2015</t>
  </si>
  <si>
    <t>College Station, TX</t>
  </si>
  <si>
    <t>travel application 1516282</t>
  </si>
  <si>
    <t>03/19/20145</t>
  </si>
  <si>
    <t>Talent Show - City Bank Auditorium Rental</t>
  </si>
  <si>
    <t>Req. 60136837</t>
  </si>
  <si>
    <t>1 to attend national conference</t>
  </si>
  <si>
    <t>Rochester, NY</t>
  </si>
  <si>
    <t>04/16-19/2015</t>
  </si>
  <si>
    <t>17 to compete in National Meat Animal Evaluation Contest</t>
  </si>
  <si>
    <t>03/28/2015-04/04/2015</t>
  </si>
  <si>
    <t>6 to attend national convention</t>
  </si>
  <si>
    <t>04/2-7/2015</t>
  </si>
  <si>
    <t>travel application 1516794</t>
  </si>
  <si>
    <t>24 to compete in concrete canoe competition</t>
  </si>
  <si>
    <t>Beaumont, TX</t>
  </si>
  <si>
    <t>travel application 1516813</t>
  </si>
  <si>
    <t>Guest Professional Fee - Peter Erb</t>
  </si>
  <si>
    <t>Req. 60376591</t>
  </si>
  <si>
    <t>Guest Professional Fee - Scott Temple</t>
  </si>
  <si>
    <t>Req. 60376909</t>
  </si>
  <si>
    <t>Guest Professional Fee - Michael Becker</t>
  </si>
  <si>
    <t>Req. 60377612</t>
  </si>
  <si>
    <t>Acme Products - Nametags</t>
  </si>
  <si>
    <t>Req. 60378117</t>
  </si>
  <si>
    <t>Staples - supplies</t>
  </si>
  <si>
    <t>Req. 60379447</t>
  </si>
  <si>
    <t>MakerBot - Supplies</t>
  </si>
  <si>
    <t>Req. 60381436</t>
  </si>
  <si>
    <t>League of United Latin American Citizens</t>
  </si>
  <si>
    <t>PoliTech</t>
  </si>
  <si>
    <t>1 to attend NCECA Conference</t>
  </si>
  <si>
    <t>Providence, RI</t>
  </si>
  <si>
    <t>03/25-28/2015</t>
  </si>
  <si>
    <t>travel application 1516882</t>
  </si>
  <si>
    <t>06/10-11/2015</t>
  </si>
  <si>
    <t>travel application 1516890</t>
  </si>
  <si>
    <t>voucher submitted 03/27/2015</t>
  </si>
  <si>
    <t>Reimbursement - competition supplies</t>
  </si>
  <si>
    <t>Req. 60426492</t>
  </si>
  <si>
    <t>Conference Registrations</t>
  </si>
  <si>
    <t>Paid with pcard</t>
  </si>
  <si>
    <t>6 to attend Food and Nutrition Conference</t>
  </si>
  <si>
    <t>Houston Tx</t>
  </si>
  <si>
    <t>04/8-10/2015</t>
  </si>
  <si>
    <t>travel application 1517294</t>
  </si>
  <si>
    <t>13 to travel to attend Texas College Democrats 2015 Spring Convention at University of Texas</t>
  </si>
  <si>
    <t>4/17-19/2015</t>
  </si>
  <si>
    <t>travel application 1517530</t>
  </si>
  <si>
    <t>voucher submitted 4/3/2015</t>
  </si>
  <si>
    <t>TTUHSC Swift Print</t>
  </si>
  <si>
    <t>Gave FOP to Pat Dunn</t>
  </si>
  <si>
    <t>voucher submitted 04/13/2015</t>
  </si>
  <si>
    <t xml:space="preserve">11 to attend Earth Day event </t>
  </si>
  <si>
    <t>Green Energy, engineering and design conference</t>
  </si>
  <si>
    <t>4/24-26/2015</t>
  </si>
  <si>
    <t>travel application 1518508</t>
  </si>
  <si>
    <t>voucher submitted 4/14/2015</t>
  </si>
  <si>
    <t>San Antonio trip canceled per advisor</t>
  </si>
  <si>
    <t>voucher submitted 4/15/2015</t>
  </si>
  <si>
    <t>travel application 1518729</t>
  </si>
  <si>
    <t>voucher submitted 4/16/2015</t>
  </si>
  <si>
    <t>25 students to compete at the FIRST Championship</t>
  </si>
  <si>
    <t>St. Louis, MO</t>
  </si>
  <si>
    <t>4/21-26/2015</t>
  </si>
  <si>
    <t>travel application 1518768</t>
  </si>
  <si>
    <t>Budget 2014-2015</t>
  </si>
  <si>
    <t>Req. 31078809</t>
  </si>
  <si>
    <t>Guest Speaker Fee - Aristide Brown, Jr.</t>
  </si>
  <si>
    <t>Req. 61079562</t>
  </si>
  <si>
    <t>Guest Speaker Fee - Zefrem Smith</t>
  </si>
  <si>
    <t>Req. 61080129</t>
  </si>
  <si>
    <t>Hotel for Guest Professionals - Zefrem Smith &amp; Aristide Brown</t>
  </si>
  <si>
    <t>Req. 61082091</t>
  </si>
  <si>
    <t>Kent Hance Chapel Rental (Event #33073)</t>
  </si>
  <si>
    <t>ICC Rental for Hispanic Scholarship Banquet</t>
  </si>
  <si>
    <t>Guest Professional Fee - Tyler Metcalf</t>
  </si>
  <si>
    <t>Req. 61149972</t>
  </si>
  <si>
    <t>Req. 61150209</t>
  </si>
  <si>
    <t>Guest Lodging - Woodrow House - Dr. Kathleen Hudson</t>
  </si>
  <si>
    <t>Req. 61214235</t>
  </si>
  <si>
    <t xml:space="preserve">Rental of Museum for Chinese New Year </t>
  </si>
  <si>
    <t>Celebration on 2/14/2015</t>
  </si>
  <si>
    <t>Gave FOP to Cameron Saffell</t>
  </si>
  <si>
    <t>D'Venue Rental</t>
  </si>
  <si>
    <t>Req. 61226477</t>
  </si>
  <si>
    <t>Watson Building Rental</t>
  </si>
  <si>
    <t>Req. 61228289</t>
  </si>
  <si>
    <t>Elite Signs &amp; Designs - Banner</t>
  </si>
  <si>
    <t>AICHE Conference Registrations for Sean Sommers &amp; Clint Balch</t>
  </si>
  <si>
    <t>paid with pcard</t>
  </si>
  <si>
    <t>Kent Hance Chapel Rental - E34213</t>
  </si>
  <si>
    <t>Gave FOP to Kym Ruiz/Makel Simms</t>
  </si>
  <si>
    <t>Shirts - Advanced Graphix</t>
  </si>
  <si>
    <t>Req. 61235380</t>
  </si>
  <si>
    <t>Advanced Graphix - tshirts</t>
  </si>
  <si>
    <t>Req. 61237121</t>
  </si>
  <si>
    <t>Lubbock Audio Visual</t>
  </si>
  <si>
    <t>Req. 61242221</t>
  </si>
  <si>
    <t>Guest Speaker Airfare Reimbursement - Andrew Sidioli</t>
  </si>
  <si>
    <t>Req. 61251356</t>
  </si>
  <si>
    <t>Guest Speaker Airfare Reimbursement - Allen Attaway</t>
  </si>
  <si>
    <t>Req. 61253031</t>
  </si>
  <si>
    <t>Reimbursement of printing expenses - banquet invites</t>
  </si>
  <si>
    <t>Req. 61275381</t>
  </si>
  <si>
    <t>Reimbursement - D'Venue deposit &amp; shirts</t>
  </si>
  <si>
    <t>Req. 61276397</t>
  </si>
  <si>
    <t>Reimbursement of printing and shirts</t>
  </si>
  <si>
    <t>Req. 61277896</t>
  </si>
  <si>
    <t>Reimbursement Printing of Banner</t>
  </si>
  <si>
    <t>Req. 61279622</t>
  </si>
  <si>
    <t>Reimbursement - supplies &amp; equipment rental</t>
  </si>
  <si>
    <t>Req. 61280160</t>
  </si>
  <si>
    <t>Req. 61281259</t>
  </si>
  <si>
    <t>Reimbursement - recruiting tshirts, banners</t>
  </si>
  <si>
    <t>Req. 61282789</t>
  </si>
  <si>
    <t xml:space="preserve">14 to travel to tour vet school </t>
  </si>
  <si>
    <t>Fort Collins, CO</t>
  </si>
  <si>
    <t>05/1-3/2015</t>
  </si>
  <si>
    <t>travel application 1519427</t>
  </si>
  <si>
    <t>12 to compete at the International Society of Automotive Engineers</t>
  </si>
  <si>
    <t>05/9-18/2015</t>
  </si>
  <si>
    <t>Brooklyn, Michigan</t>
  </si>
  <si>
    <t>Travel application 1519503</t>
  </si>
  <si>
    <t>4/22-25/2015</t>
  </si>
  <si>
    <t>Galveston, TX</t>
  </si>
  <si>
    <t>3 to travel to Texs ASLA Conference</t>
  </si>
  <si>
    <t>travel application 1519584</t>
  </si>
  <si>
    <t>16 students to visit with various companies</t>
  </si>
  <si>
    <t>4/30-5/3/2015</t>
  </si>
  <si>
    <t>travel application 1519586</t>
  </si>
  <si>
    <t>16 to attend national convention/conference</t>
  </si>
  <si>
    <t>El Paso, TX</t>
  </si>
  <si>
    <t>travel application 1519593</t>
  </si>
  <si>
    <t>3/12-19/2015</t>
  </si>
  <si>
    <t xml:space="preserve">Houston Livestock show </t>
  </si>
  <si>
    <t>TAC statement for Houston, TX submitted 4/27/2015</t>
  </si>
  <si>
    <t>voucher submitted 4/27/2015</t>
  </si>
  <si>
    <t>Printing at Architecture</t>
  </si>
  <si>
    <t>24 to compete in 2015 Spring Horse Judging Contest &amp; Judging Seminars</t>
  </si>
  <si>
    <t>04/11-15/2015</t>
  </si>
  <si>
    <t>travel application 1519633</t>
  </si>
  <si>
    <t xml:space="preserve">Association of Students About Service </t>
  </si>
  <si>
    <t xml:space="preserve">Meat Science Association </t>
  </si>
  <si>
    <t>voucher submitted 4/29/2015</t>
  </si>
  <si>
    <t>3 to attend ARHE conference</t>
  </si>
  <si>
    <t>Reno, NV</t>
  </si>
  <si>
    <t>05/27-30/2015</t>
  </si>
  <si>
    <t>travel application 1519873</t>
  </si>
  <si>
    <t>3 Conference Registrations to the ARHE conference</t>
  </si>
  <si>
    <t>Banner</t>
  </si>
  <si>
    <t>Arch Printing Center</t>
  </si>
  <si>
    <t>Tshirts - Scarborough Specialties</t>
  </si>
  <si>
    <t>Req. 61652114</t>
  </si>
  <si>
    <t>Tshirts- Advanced Graphix</t>
  </si>
  <si>
    <t>Req. 61652156</t>
  </si>
  <si>
    <t>Reimbursement - tshirts</t>
  </si>
  <si>
    <t>Req. 61652163</t>
  </si>
  <si>
    <t>Req. 61652190</t>
  </si>
  <si>
    <t>Reimbursement of Rental fees</t>
  </si>
  <si>
    <t>Req. 61652194</t>
  </si>
  <si>
    <t>Req. 61652232</t>
  </si>
  <si>
    <t>Req. 61652233</t>
  </si>
  <si>
    <t>Stamps</t>
  </si>
  <si>
    <t>voucher submitted 5/7/2015</t>
  </si>
  <si>
    <t>copy of voucher received 5/7/15</t>
  </si>
  <si>
    <t>Travel advances only approved if advisor directly notifies Katherine it's okay otherwise process travel as normal and org gets reimbursed AFTER the trip</t>
  </si>
  <si>
    <t>Taiwanese Student Association (formerly known as Chinese Student Association)</t>
  </si>
  <si>
    <t>voucher submitted 5/8/2015</t>
  </si>
  <si>
    <t>Reimbursement - tshirts &amp; rental fee</t>
  </si>
  <si>
    <t>Req. 61894534</t>
  </si>
  <si>
    <t>Reimbursement - Shirts Advanced Graphix</t>
  </si>
  <si>
    <t>Req. 61895201</t>
  </si>
  <si>
    <t>Closed PO and reimbursed the org</t>
  </si>
  <si>
    <t>Reimbursement  - D'venue</t>
  </si>
  <si>
    <t>Req. 61895573</t>
  </si>
  <si>
    <t>Conference Registration fees - AMSA Conference</t>
  </si>
  <si>
    <t>Charged to pcard</t>
  </si>
  <si>
    <t>Personal Financial Planning</t>
  </si>
  <si>
    <t>Req. 61965218</t>
  </si>
  <si>
    <t>reimbursement - tshirts</t>
  </si>
  <si>
    <t>Req. 61967023</t>
  </si>
  <si>
    <t>Reimbursement - office supplies</t>
  </si>
  <si>
    <t>Req. 61967607</t>
  </si>
  <si>
    <t>Reimbursement - shirts &amp; printing expenses</t>
  </si>
  <si>
    <t>Req. 61969318</t>
  </si>
  <si>
    <t>Reimbursement - rental fees</t>
  </si>
  <si>
    <t>Req. 61998231</t>
  </si>
  <si>
    <t>Reimbursement of supplies</t>
  </si>
  <si>
    <t>Req. 61999213</t>
  </si>
  <si>
    <t>Reimbursement - rental fee</t>
  </si>
  <si>
    <t>Req. 61999423</t>
  </si>
  <si>
    <t>Reimbursement - supplies</t>
  </si>
  <si>
    <t>Req. 61999732</t>
  </si>
  <si>
    <t>Reimbursement of recruiting shirts &amp; supplies</t>
  </si>
  <si>
    <t>Req. 62000090</t>
  </si>
  <si>
    <t>Tech Collegiate Entreprenuers Organization</t>
  </si>
  <si>
    <t>Reimbursement of recruiting shirts</t>
  </si>
  <si>
    <t>Req. 62000434</t>
  </si>
  <si>
    <t>R10403853</t>
  </si>
  <si>
    <t>Reimbursement - rental fee and supplies</t>
  </si>
  <si>
    <t>Req. 62000961</t>
  </si>
  <si>
    <t>Reimbursement - supplies &amp; printing</t>
  </si>
  <si>
    <t>Req. 62001362</t>
  </si>
  <si>
    <t>Tech Buy</t>
  </si>
  <si>
    <t>Req. 62001815</t>
  </si>
  <si>
    <t>Reimbursement of printing expenses</t>
  </si>
  <si>
    <t>Req. 62002067</t>
  </si>
  <si>
    <t>voucher submitted 05/14/2015</t>
  </si>
  <si>
    <t>voucher submitted 5/14/2015</t>
  </si>
  <si>
    <t>Guest Professional Fee - Joseph Day</t>
  </si>
  <si>
    <t>Req. 62092108</t>
  </si>
  <si>
    <t>Guest Professional Fee - Leslie Day</t>
  </si>
  <si>
    <t>Req. 62092494</t>
  </si>
  <si>
    <t>correction per Lisa 5/14</t>
  </si>
  <si>
    <t>Req. 62289861</t>
  </si>
  <si>
    <t>Reimbursement - room rental and supplies</t>
  </si>
  <si>
    <t>Req. 62290475</t>
  </si>
  <si>
    <t>Req. 62291572</t>
  </si>
  <si>
    <t>Reimbursement - shirts &amp; rental fee</t>
  </si>
  <si>
    <t>Req. 62292230</t>
  </si>
  <si>
    <t>Reimbursement - lapel pins Advanced Graphix</t>
  </si>
  <si>
    <t>Req. 62293040</t>
  </si>
  <si>
    <t>Blue Cricket - recruiting tshirts</t>
  </si>
  <si>
    <t>Req. 62293661</t>
  </si>
  <si>
    <t>Midwest Printing</t>
  </si>
  <si>
    <t>Req. 62295427</t>
  </si>
  <si>
    <t>Req. 62295828</t>
  </si>
  <si>
    <t>canceled per advisor 5/21/2015</t>
  </si>
  <si>
    <t>(20% Penalty for failure to attend SGA Funding Training ($74.10); 1/3 for lack of meeting requirements by 12/3 ($123.49); 1/3 for lack of meeting requirements by 5/8 ($123.49)</t>
  </si>
  <si>
    <t>20% penalty for failure to attend sga funding training ($70.10); 1/3 deduction for failure to meet registration/risk mgmt requirement by 12/3 ($116.82); 1/3 deduction for failure to meet registration/risk mgmt requirement by 5/8 ($116.82)</t>
  </si>
  <si>
    <t>20% penalty for failure to attend funding training ($171.00); 1/3 deduction for failure to meet registration/risk mgmt requirement by 12/3 ($284.97); 1/3 deduction for failure to meet registration/risk mgmt requirement by 5/8 ($284.97)</t>
  </si>
  <si>
    <t>20% penalty for failure to attend sga funding training ($57.00); 1/3 deduction for failure to meet registration/risk mgmt requirement by 12/3 ($94.99); 1/3 deduction for failure to meet registration/risk mgmt requirement by 5/8 ($94.99)</t>
  </si>
  <si>
    <t>20% penalty for failure to attend sga funding training ($38.00); 1/3 deduction for failure to meet registration/risk mgmt requirement by 12/3 ($63.33); 1/3 deduction for failure to meet registration/risk mgmt requirement by 5/8 ($63.33)</t>
  </si>
  <si>
    <t>20% penalty for failure to attend sga funding training ($30.40); 1/3 deduction for failure to meet registration/risk mgmt requirement by 12/3 ($40.53); 1/3 deduction for failure to meet registration requirement by 5/8 ($40.53)</t>
  </si>
  <si>
    <t>1/3 deduction for failure to meet registration/risk mgmt requirement by 12/3; 1/3 deduction for failure to meet registration/risk mgmt requirement by 5/8</t>
  </si>
  <si>
    <t>voucher submitted 5/27/2015</t>
  </si>
  <si>
    <t>4 to SaSi Drum Major Camp</t>
  </si>
  <si>
    <t>6/25-28/2015</t>
  </si>
  <si>
    <t>travel application 1522262</t>
  </si>
  <si>
    <t>2 to recruit at Reagan High School</t>
  </si>
  <si>
    <t>7/18-19/2015</t>
  </si>
  <si>
    <t>travel application 1522263</t>
  </si>
  <si>
    <t>2 to recruit at Cypress Creek High School</t>
  </si>
  <si>
    <t>7/25-26/2015</t>
  </si>
  <si>
    <t>travel application 1522265</t>
  </si>
  <si>
    <t>Req. 62489619</t>
  </si>
  <si>
    <t>Req. 62489950</t>
  </si>
  <si>
    <t xml:space="preserve">Reimbursement </t>
  </si>
  <si>
    <t>Req. 62518473</t>
  </si>
  <si>
    <t>Reimbursement - Rental Fees</t>
  </si>
  <si>
    <t>Req. 62520847</t>
  </si>
  <si>
    <t>Reimbursement - recruiting items</t>
  </si>
  <si>
    <t>Req. 62521454</t>
  </si>
  <si>
    <t>Guest Professional Fee - Roger Holmes</t>
  </si>
  <si>
    <t>Req. 62975552</t>
  </si>
  <si>
    <t>Mountain Peak Music</t>
  </si>
  <si>
    <t>Req. 62976919</t>
  </si>
  <si>
    <t>Reimbursement of Supplies</t>
  </si>
  <si>
    <t>Req. 62977876</t>
  </si>
  <si>
    <t>voucher submitted 6/11/2015</t>
  </si>
  <si>
    <t>Reimbursement - copying/printing</t>
  </si>
  <si>
    <t>Req. 63291570</t>
  </si>
  <si>
    <t>Req. 63292116</t>
  </si>
  <si>
    <t>Reimbursement - printing/conference registration/promotional items</t>
  </si>
  <si>
    <t>Req. 63293030</t>
  </si>
  <si>
    <t>Brad Edwards</t>
  </si>
  <si>
    <t>Req. 63474081</t>
  </si>
  <si>
    <t>Reimbursement of conference registration fees</t>
  </si>
  <si>
    <t>Req. 63475694</t>
  </si>
  <si>
    <t>Req. 63477248</t>
  </si>
  <si>
    <t>Reimbursement - promotional items - pens/Advanced Graphix</t>
  </si>
  <si>
    <t>Req. 63477611</t>
  </si>
  <si>
    <t>Reimbursement - advertisement in Agriculturist</t>
  </si>
  <si>
    <t>Req. 63477982</t>
  </si>
  <si>
    <t>voucher submitted 6/24/2015</t>
  </si>
  <si>
    <t>Airfare for Guest Professionals - Theodore</t>
  </si>
  <si>
    <t>Req. 63564680</t>
  </si>
  <si>
    <t>2 to  attend Texas FFA Convention</t>
  </si>
  <si>
    <t>7/13-16/2015</t>
  </si>
  <si>
    <t>Corpus Christi, TX</t>
  </si>
  <si>
    <t>Travel application 1524767</t>
  </si>
  <si>
    <t>Additional Flight for Guest Professionals - Theodore</t>
  </si>
  <si>
    <t>Req. 63803893</t>
  </si>
  <si>
    <t>Hotel room for Theodore's</t>
  </si>
  <si>
    <t>Req. 63812733</t>
  </si>
  <si>
    <t>4 to attend Regional Leadership Conference</t>
  </si>
  <si>
    <t>8/14-16/2015</t>
  </si>
  <si>
    <t>travel application 1525043</t>
  </si>
  <si>
    <t>Midland, TX</t>
  </si>
  <si>
    <t>Travel application 1525045</t>
  </si>
  <si>
    <t>2 to travel to recruit at Midland College</t>
  </si>
  <si>
    <t>2 to travel to recruit at Amarillo College</t>
  </si>
  <si>
    <t>Amarillo, TX</t>
  </si>
  <si>
    <t>Travel application 1525046</t>
  </si>
  <si>
    <t>West Texas Turkish Association</t>
  </si>
  <si>
    <t>15 students to attend cross cultural retreat with other student organizations</t>
  </si>
  <si>
    <t>Lago Vista, TX (Austin area)</t>
  </si>
  <si>
    <t>7/17-19/2015</t>
  </si>
  <si>
    <t>travel application 1525049</t>
  </si>
  <si>
    <t>2 to travel to National Convention</t>
  </si>
  <si>
    <t>Lexington, KY</t>
  </si>
  <si>
    <t>7/26-8/2/2015</t>
  </si>
  <si>
    <t>travel application 1525050</t>
  </si>
  <si>
    <t>2 to travel to Texas 4-H Roundup to recruit</t>
  </si>
  <si>
    <t>voucher submitted 7/9/2015</t>
  </si>
  <si>
    <t>Req. 63964614</t>
  </si>
  <si>
    <t>Reimbursement - Advanced Graphix - Banner</t>
  </si>
  <si>
    <t>Req. 63967029</t>
  </si>
  <si>
    <t>Req. 63969778</t>
  </si>
  <si>
    <t>Req. 63970000</t>
  </si>
  <si>
    <t>Sri Lankan Student Association</t>
  </si>
  <si>
    <t>Reimbursement for rental at ICC</t>
  </si>
  <si>
    <t>Req. 63970442</t>
  </si>
  <si>
    <t>Reimbursement - Jackets</t>
  </si>
  <si>
    <t>Req. 63971788</t>
  </si>
  <si>
    <t>2 to travel to Mortar Board National Convention</t>
  </si>
  <si>
    <t>7/31-8/2/2015</t>
  </si>
  <si>
    <t>travel application 1525460</t>
  </si>
  <si>
    <t>balance is $10 or less</t>
  </si>
  <si>
    <t>Org has not used funding at all</t>
  </si>
  <si>
    <t>Req. 64357260</t>
  </si>
  <si>
    <t>Reimbursement - shirts and printing</t>
  </si>
  <si>
    <t>Req. 64360522</t>
  </si>
  <si>
    <t>Tarpley Music</t>
  </si>
  <si>
    <t xml:space="preserve">5 students at attend Kappa Kappa Psi &amp; Tau Beta </t>
  </si>
  <si>
    <t>Sigma National Convention</t>
  </si>
  <si>
    <t>7/27-8/2/2015</t>
  </si>
  <si>
    <t>travel application 1526123</t>
  </si>
  <si>
    <t>voucher submitted 7/27/2015</t>
  </si>
  <si>
    <t>Durham School Services</t>
  </si>
  <si>
    <t>Req. 64739559</t>
  </si>
  <si>
    <t>Req. 64743419</t>
  </si>
  <si>
    <t>Tshirts - Advanced Graphix</t>
  </si>
  <si>
    <t>Req. 64744953</t>
  </si>
  <si>
    <t>Jennifer Dale Lord</t>
  </si>
  <si>
    <t>Req. 64747074</t>
  </si>
  <si>
    <t>Tshirts &amp; promotional items - Advanced Graphix</t>
  </si>
  <si>
    <t>Req. 64748122</t>
  </si>
  <si>
    <t>Fleeces - Scarborough Specialties</t>
  </si>
  <si>
    <t>Req. 64750089</t>
  </si>
  <si>
    <t>Staples order</t>
  </si>
  <si>
    <t>Req. 64755962</t>
  </si>
  <si>
    <t>voucher submitted 7/31/15</t>
  </si>
  <si>
    <t>voucher submitted 8/3/2015</t>
  </si>
  <si>
    <t>Req. 64796748</t>
  </si>
  <si>
    <t>Gave FOP to Patricia Dunn</t>
  </si>
  <si>
    <t>voucher submitted 8/4/2015</t>
  </si>
  <si>
    <t xml:space="preserve">Reimbursement - Staples </t>
  </si>
  <si>
    <t>Req. 64826535</t>
  </si>
  <si>
    <t>Reimbursement - roll arena rental</t>
  </si>
  <si>
    <t>Req. 64830014</t>
  </si>
  <si>
    <t>Reimbursment - supplies/rental</t>
  </si>
  <si>
    <t>Req. 64896798</t>
  </si>
  <si>
    <t>Req. 64897956</t>
  </si>
  <si>
    <t>Stress Relievers "Guns Up" - Advanced Graphix</t>
  </si>
  <si>
    <t>Req. 64899731</t>
  </si>
  <si>
    <t>item above resubmitted in TechBuy</t>
  </si>
  <si>
    <t>Req. 64901629</t>
  </si>
  <si>
    <t>Training Manuals for members - Toastmasters.org</t>
  </si>
  <si>
    <t>Reimbursement- supplies</t>
  </si>
  <si>
    <t>Req. 64958307</t>
  </si>
  <si>
    <t>SUB Copy Services</t>
  </si>
  <si>
    <t>Gave FOP to Kyle</t>
  </si>
  <si>
    <t>Reimbursement - banners/shirts</t>
  </si>
  <si>
    <t>Req. 64985037</t>
  </si>
  <si>
    <t>Req. 64986223</t>
  </si>
  <si>
    <t>Req. 64991899</t>
  </si>
  <si>
    <t>Reimbursement - sunglasses &amp; lanyards</t>
  </si>
  <si>
    <t>Req. 64995993</t>
  </si>
  <si>
    <t>Req. 64998013</t>
  </si>
  <si>
    <t>Req. 64998977</t>
  </si>
  <si>
    <t>Guest Professional - Kathleen Hudson - airfare reimbursement</t>
  </si>
  <si>
    <t>Req. 65125136</t>
  </si>
  <si>
    <t>Req. 65127882</t>
  </si>
  <si>
    <t>Req. 65131999</t>
  </si>
  <si>
    <t>Reimbursement - Facility Rental</t>
  </si>
  <si>
    <t>Req. 65133489</t>
  </si>
  <si>
    <t>Req. 65134713</t>
  </si>
  <si>
    <t>Reimbursement of shirts</t>
  </si>
  <si>
    <t>Req. 65135001</t>
  </si>
  <si>
    <t>Req. 65135863</t>
  </si>
  <si>
    <t>Reimbursement - graduation cords</t>
  </si>
  <si>
    <t>Req. 65136367</t>
  </si>
  <si>
    <t>Req. 65136637</t>
  </si>
  <si>
    <t>Req. 65137533</t>
  </si>
  <si>
    <t>Staples</t>
  </si>
  <si>
    <t>Req. 65138271</t>
  </si>
  <si>
    <t>Reimbursement- shirts</t>
  </si>
  <si>
    <t>Req. 65140190</t>
  </si>
  <si>
    <t>University Tees - shirts</t>
  </si>
  <si>
    <t>Req. 65142520</t>
  </si>
  <si>
    <t>Scarborough Specialties</t>
  </si>
  <si>
    <t>Req. 65143701</t>
  </si>
  <si>
    <t>Req. 65146509</t>
  </si>
  <si>
    <t>Lone Star Percussion</t>
  </si>
  <si>
    <t>Req. 65148283</t>
  </si>
  <si>
    <t>Beethoven &amp; Company - Music</t>
  </si>
  <si>
    <t>Req. 65172191</t>
  </si>
  <si>
    <t>voucher submitted 8/13/2015</t>
  </si>
  <si>
    <t>10 to travel to National ACT conference</t>
  </si>
  <si>
    <t>Scottsdale, AZ</t>
  </si>
  <si>
    <t>7/25-29/2015</t>
  </si>
  <si>
    <t>travel application 1527153</t>
  </si>
  <si>
    <t>Req. 65378749</t>
  </si>
  <si>
    <t>Reimbursement</t>
  </si>
  <si>
    <t>Reimbursement - banner</t>
  </si>
  <si>
    <t>Req. 65379643</t>
  </si>
  <si>
    <t>Req. 65379951</t>
  </si>
  <si>
    <t>Reimbursement - promotional items</t>
  </si>
  <si>
    <t>Req. 65380390</t>
  </si>
  <si>
    <t>Req. 65381349</t>
  </si>
  <si>
    <t>Req. 65471867</t>
  </si>
  <si>
    <t>Req. 65474910</t>
  </si>
  <si>
    <t>voucher submitted 8/21/2015</t>
  </si>
  <si>
    <t>Req. 65647467</t>
  </si>
  <si>
    <t>Updated: 8/28/2015</t>
  </si>
  <si>
    <t>Reimbursement Check not cashed - credited to FOP 6/21/17</t>
  </si>
  <si>
    <t>Reissued Reimbursement Check</t>
  </si>
  <si>
    <t>Req. 89781530</t>
  </si>
  <si>
    <t>Req. 89781901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</si>
</sst>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m/dd/yy;@"/>
  </numFmts>
  <fonts count="12" x14ac:knownFonts="1">
    <font>
      <sz val="12"/>
      <color theme="1"/>
      <name val="Calibri"/>
      <family val="2"/>
      <scheme val="minor"/>
    </font>
    <font>
      <u/>
      <sz val="12"/>
      <color theme="10"/>
      <name val="Calibri"/>
      <family val="2"/>
      <scheme val="minor"/>
    </font>
    <font>
      <u/>
      <sz val="12"/>
      <color theme="1"/>
      <name val="Calibri"/>
      <family val="2"/>
      <scheme val="minor"/>
    </font>
    <font>
      <sz val="12"/>
      <color rgb="FF000000"/>
      <name val="Calibri"/>
      <family val="2"/>
      <scheme val="minor"/>
    </font>
    <font>
      <u/>
      <sz val="12"/>
      <color rgb="FF000000"/>
      <name val="Calibri"/>
      <family val="2"/>
      <scheme val="minor"/>
    </font>
    <font>
      <u/>
      <sz val="12"/>
      <color rgb="FF0000FF"/>
      <name val="Calibri"/>
      <family val="2"/>
      <scheme val="minor"/>
    </font>
    <font>
      <sz val="8"/>
      <name val="Calibri"/>
      <family val="2"/>
      <scheme val="minor"/>
    </font>
    <font>
      <u/>
      <sz val="12"/>
      <color theme="1"/>
      <name val="Calibri"/>
      <family val="2"/>
      <scheme val="minor"/>
    </font>
    <font>
      <sz val="12"/>
      <color rgb="FFFF0000"/>
      <name val="Calibri"/>
      <family val="2"/>
      <scheme val="minor"/>
    </font>
    <font>
      <sz val="12"/>
      <color rgb="FF000000"/>
      <name val="Times New Roman"/>
      <family val="1"/>
    </font>
    <font>
      <sz val="12"/>
      <name val="Calibri"/>
      <family val="2"/>
      <scheme val="minor"/>
    </font>
    <font>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0" fontId="2" fillId="0" borderId="0" xfId="0" applyFont="1" applyAlignment="1">
      <alignment horizontal="center"/>
    </xf>
    <xf numFmtId="164" fontId="0" fillId="0" borderId="0" xfId="0" applyNumberFormat="1"/>
    <xf numFmtId="164" fontId="2" fillId="0" borderId="0" xfId="0" applyNumberFormat="1" applyFont="1" applyAlignment="1">
      <alignment horizontal="center"/>
    </xf>
    <xf numFmtId="14" fontId="0" fillId="0" borderId="0" xfId="0" applyNumberFormat="1"/>
    <xf numFmtId="14" fontId="1" fillId="0" borderId="0" xfId="1" applyNumberFormat="1"/>
    <xf numFmtId="14" fontId="2" fillId="0" borderId="0" xfId="0" applyNumberFormat="1" applyFont="1"/>
    <xf numFmtId="14" fontId="2" fillId="0" borderId="0" xfId="0" applyNumberFormat="1" applyFont="1" applyAlignment="1">
      <alignment horizontal="center"/>
    </xf>
    <xf numFmtId="14" fontId="3" fillId="0" borderId="0" xfId="0" applyNumberFormat="1" applyFont="1"/>
    <xf numFmtId="0" fontId="4" fillId="0" borderId="0" xfId="0" applyFont="1" applyAlignment="1">
      <alignment horizontal="center"/>
    </xf>
    <xf numFmtId="14" fontId="5" fillId="0" borderId="0" xfId="0" applyNumberFormat="1" applyFont="1"/>
    <xf numFmtId="0" fontId="3" fillId="0" borderId="0" xfId="0" applyFont="1"/>
    <xf numFmtId="164" fontId="3" fillId="0" borderId="0" xfId="0" applyNumberFormat="1" applyFont="1"/>
    <xf numFmtId="14" fontId="4" fillId="0" borderId="0" xfId="0" applyNumberFormat="1" applyFont="1"/>
    <xf numFmtId="14" fontId="4" fillId="0" borderId="0" xfId="0" applyNumberFormat="1" applyFont="1" applyAlignment="1">
      <alignment horizontal="center"/>
    </xf>
    <xf numFmtId="164" fontId="4" fillId="0" borderId="0" xfId="0" applyNumberFormat="1" applyFont="1" applyAlignment="1">
      <alignment horizontal="center"/>
    </xf>
    <xf numFmtId="14" fontId="0" fillId="0" borderId="0" xfId="0" applyNumberFormat="1" applyFill="1"/>
    <xf numFmtId="164" fontId="0" fillId="0" borderId="0" xfId="0" applyNumberFormat="1" applyFill="1"/>
    <xf numFmtId="0" fontId="0" fillId="0" borderId="0" xfId="0" applyFill="1"/>
    <xf numFmtId="0" fontId="2" fillId="0" borderId="0" xfId="0" applyFont="1" applyFill="1" applyAlignment="1">
      <alignment horizontal="center" wrapText="1"/>
    </xf>
    <xf numFmtId="164" fontId="2" fillId="0" borderId="0" xfId="0" applyNumberFormat="1" applyFont="1" applyFill="1" applyAlignment="1">
      <alignment horizontal="center" wrapText="1"/>
    </xf>
    <xf numFmtId="0" fontId="7" fillId="0" borderId="0" xfId="0" applyFont="1" applyBorder="1"/>
    <xf numFmtId="0" fontId="8" fillId="0" borderId="0" xfId="0" applyFont="1"/>
    <xf numFmtId="0" fontId="0" fillId="0" borderId="0" xfId="0" applyAlignment="1">
      <alignment wrapText="1"/>
    </xf>
    <xf numFmtId="14" fontId="0" fillId="0" borderId="0" xfId="0" applyNumberFormat="1" applyAlignment="1">
      <alignment wrapText="1"/>
    </xf>
    <xf numFmtId="0" fontId="2" fillId="0" borderId="0" xfId="0" applyFont="1" applyAlignment="1">
      <alignment horizontal="center" wrapText="1"/>
    </xf>
    <xf numFmtId="14" fontId="0" fillId="0" borderId="0" xfId="0" applyNumberFormat="1" applyAlignment="1">
      <alignment vertical="top"/>
    </xf>
    <xf numFmtId="164" fontId="0" fillId="0" borderId="0" xfId="0" applyNumberFormat="1" applyAlignment="1">
      <alignment vertical="top"/>
    </xf>
    <xf numFmtId="0" fontId="0" fillId="0" borderId="0" xfId="0" applyAlignment="1">
      <alignment vertical="top" wrapText="1"/>
    </xf>
    <xf numFmtId="14" fontId="0" fillId="0" borderId="0" xfId="0" applyNumberFormat="1" applyAlignment="1">
      <alignment horizontal="left"/>
    </xf>
    <xf numFmtId="164" fontId="0" fillId="0" borderId="0" xfId="0" applyNumberFormat="1" applyFont="1" applyFill="1" applyBorder="1"/>
    <xf numFmtId="0" fontId="0" fillId="0" borderId="0" xfId="0" applyFont="1" applyFill="1" applyBorder="1" applyAlignment="1">
      <alignment horizontal="center"/>
    </xf>
    <xf numFmtId="0" fontId="0" fillId="0" borderId="0" xfId="0" applyFont="1" applyFill="1" applyBorder="1"/>
    <xf numFmtId="14" fontId="1" fillId="0" borderId="0" xfId="1" applyNumberFormat="1" applyFill="1"/>
    <xf numFmtId="0" fontId="2" fillId="0" borderId="0" xfId="0" applyFont="1" applyFill="1" applyAlignment="1">
      <alignment horizontal="center"/>
    </xf>
    <xf numFmtId="14" fontId="2" fillId="0" borderId="0" xfId="0" applyNumberFormat="1" applyFont="1" applyFill="1"/>
    <xf numFmtId="14" fontId="2" fillId="0" borderId="0" xfId="0" applyNumberFormat="1" applyFont="1" applyFill="1" applyAlignment="1">
      <alignment horizontal="center"/>
    </xf>
    <xf numFmtId="164" fontId="2" fillId="0" borderId="0" xfId="0" applyNumberFormat="1" applyFont="1" applyFill="1" applyAlignment="1">
      <alignment horizontal="center"/>
    </xf>
    <xf numFmtId="0" fontId="9" fillId="0" borderId="0" xfId="0" applyFont="1"/>
    <xf numFmtId="0" fontId="8" fillId="0" borderId="0" xfId="0" applyFont="1" applyFill="1"/>
    <xf numFmtId="0" fontId="0" fillId="0" borderId="0" xfId="0" applyFill="1" applyAlignment="1">
      <alignment horizontal="center" wrapText="1"/>
    </xf>
    <xf numFmtId="0" fontId="0" fillId="0" borderId="0" xfId="0" applyFill="1" applyAlignment="1">
      <alignment wrapText="1"/>
    </xf>
    <xf numFmtId="0" fontId="1" fillId="0" borderId="1" xfId="1" applyFill="1" applyBorder="1" applyAlignment="1">
      <alignment wrapText="1"/>
    </xf>
    <xf numFmtId="164" fontId="0" fillId="0" borderId="1" xfId="0" applyNumberFormat="1" applyFill="1" applyBorder="1"/>
    <xf numFmtId="0" fontId="0" fillId="0" borderId="1" xfId="0" applyFill="1" applyBorder="1" applyAlignment="1">
      <alignment horizontal="center"/>
    </xf>
    <xf numFmtId="0" fontId="10" fillId="0" borderId="0" xfId="0" applyFont="1"/>
    <xf numFmtId="164" fontId="4" fillId="0" borderId="0" xfId="0" applyNumberFormat="1" applyFont="1"/>
    <xf numFmtId="14" fontId="10" fillId="0" borderId="0" xfId="0" applyNumberFormat="1" applyFont="1"/>
    <xf numFmtId="164" fontId="10" fillId="0" borderId="0" xfId="0" applyNumberFormat="1" applyFont="1"/>
    <xf numFmtId="0" fontId="0" fillId="0" borderId="0" xfId="0" applyFill="1" applyAlignment="1">
      <alignment horizontal="center"/>
    </xf>
    <xf numFmtId="14" fontId="1" fillId="0" borderId="0" xfId="1" applyNumberFormat="1" applyFont="1"/>
    <xf numFmtId="164" fontId="11" fillId="0" borderId="0" xfId="0" applyNumberFormat="1" applyFont="1"/>
    <xf numFmtId="0" fontId="11" fillId="0" borderId="0" xfId="0" applyFont="1"/>
    <xf numFmtId="14" fontId="11" fillId="0" borderId="0" xfId="0" applyNumberFormat="1" applyFont="1"/>
    <xf numFmtId="0" fontId="4" fillId="0" borderId="0" xfId="0" applyFont="1" applyBorder="1"/>
    <xf numFmtId="0" fontId="0" fillId="0" borderId="1" xfId="0" applyFill="1" applyBorder="1" applyAlignment="1"/>
    <xf numFmtId="0" fontId="1" fillId="2" borderId="1" xfId="1" applyFill="1" applyBorder="1" applyAlignment="1">
      <alignment wrapText="1"/>
    </xf>
    <xf numFmtId="164" fontId="0" fillId="2" borderId="1" xfId="0" applyNumberFormat="1" applyFill="1" applyBorder="1"/>
    <xf numFmtId="0" fontId="0" fillId="2" borderId="1" xfId="0" applyFill="1" applyBorder="1" applyAlignment="1">
      <alignment horizontal="center"/>
    </xf>
    <xf numFmtId="0" fontId="0" fillId="0" borderId="0" xfId="0" applyAlignment="1"/>
    <xf numFmtId="164" fontId="8" fillId="0" borderId="1" xfId="0" applyNumberFormat="1" applyFont="1" applyFill="1" applyBorder="1"/>
    <xf numFmtId="164" fontId="8" fillId="2" borderId="1" xfId="0" applyNumberFormat="1" applyFont="1" applyFill="1" applyBorder="1"/>
    <xf numFmtId="14" fontId="0" fillId="4" borderId="0" xfId="0" applyNumberFormat="1" applyFill="1"/>
    <xf numFmtId="164" fontId="0" fillId="4" borderId="0" xfId="0" applyNumberFormat="1" applyFill="1"/>
    <xf numFmtId="0" fontId="8" fillId="4" borderId="0" xfId="0" applyFont="1" applyFill="1"/>
    <xf numFmtId="0" fontId="0" fillId="4" borderId="0" xfId="0" applyFill="1"/>
    <xf numFmtId="0" fontId="0" fillId="2" borderId="0" xfId="0" applyFill="1"/>
    <xf numFmtId="14" fontId="0" fillId="0" borderId="0" xfId="0" applyNumberFormat="1" applyAlignment="1">
      <alignment vertical="top" wrapText="1"/>
    </xf>
    <xf numFmtId="0" fontId="0" fillId="0" borderId="0" xfId="0" applyAlignment="1">
      <alignment vertical="top"/>
    </xf>
    <xf numFmtId="0" fontId="10" fillId="0" borderId="0" xfId="0" applyFont="1" applyFill="1"/>
    <xf numFmtId="16" fontId="0" fillId="0" borderId="1" xfId="0" applyNumberFormat="1" applyFill="1" applyBorder="1" applyAlignment="1">
      <alignment horizontal="center"/>
    </xf>
    <xf numFmtId="14" fontId="0" fillId="0" borderId="0" xfId="0" applyNumberFormat="1" applyAlignment="1">
      <alignment horizontal="left" vertical="top" wrapText="1"/>
    </xf>
    <xf numFmtId="0" fontId="0" fillId="0" borderId="5" xfId="0" applyFill="1" applyBorder="1" applyAlignment="1">
      <alignment horizontal="left"/>
    </xf>
    <xf numFmtId="0" fontId="0" fillId="0" borderId="0" xfId="0" applyFill="1" applyBorder="1"/>
    <xf numFmtId="0" fontId="0" fillId="0" borderId="0" xfId="0" applyFont="1"/>
    <xf numFmtId="0" fontId="3" fillId="0" borderId="0" xfId="0" applyFont="1" applyFill="1"/>
    <xf numFmtId="0" fontId="0" fillId="0" borderId="0" xfId="0" applyFill="1" applyAlignment="1">
      <alignment vertical="top" wrapText="1"/>
    </xf>
    <xf numFmtId="0" fontId="8" fillId="0" borderId="0" xfId="0" applyFont="1" applyAlignment="1">
      <alignment vertical="top" wrapText="1"/>
    </xf>
    <xf numFmtId="14" fontId="0" fillId="0" borderId="0" xfId="0" applyNumberFormat="1" applyAlignment="1">
      <alignment horizontal="center" vertical="top"/>
    </xf>
    <xf numFmtId="164"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horizontal="left" vertical="top" wrapText="1"/>
    </xf>
    <xf numFmtId="16" fontId="0" fillId="0" borderId="0" xfId="0" applyNumberFormat="1"/>
    <xf numFmtId="14" fontId="0" fillId="0" borderId="0" xfId="0" applyNumberFormat="1" applyFill="1" applyAlignment="1">
      <alignment horizontal="left"/>
    </xf>
    <xf numFmtId="164" fontId="0" fillId="2" borderId="0" xfId="0" applyNumberFormat="1" applyFill="1"/>
    <xf numFmtId="164" fontId="0" fillId="3" borderId="0" xfId="0" applyNumberFormat="1" applyFill="1"/>
    <xf numFmtId="0" fontId="0" fillId="3" borderId="0" xfId="0" applyFill="1" applyAlignment="1">
      <alignment horizontal="center"/>
    </xf>
    <xf numFmtId="164" fontId="0" fillId="3" borderId="1" xfId="0" applyNumberFormat="1" applyFill="1" applyBorder="1"/>
    <xf numFmtId="0" fontId="1" fillId="3" borderId="1" xfId="1" applyFill="1" applyBorder="1" applyAlignment="1">
      <alignment wrapText="1"/>
    </xf>
    <xf numFmtId="164" fontId="8" fillId="3" borderId="1" xfId="0" applyNumberFormat="1" applyFont="1" applyFill="1" applyBorder="1"/>
    <xf numFmtId="165" fontId="0" fillId="0" borderId="0" xfId="0" applyNumberFormat="1"/>
    <xf numFmtId="14" fontId="0" fillId="0" borderId="1" xfId="0" applyNumberFormat="1" applyFill="1" applyBorder="1" applyAlignment="1">
      <alignment horizontal="center"/>
    </xf>
    <xf numFmtId="0" fontId="0" fillId="0" borderId="0" xfId="0" applyFill="1" applyAlignment="1">
      <alignment horizontal="center"/>
    </xf>
    <xf numFmtId="164" fontId="0" fillId="3" borderId="0" xfId="0" applyNumberFormat="1" applyFont="1" applyFill="1" applyBorder="1" applyAlignment="1">
      <alignment horizontal="center"/>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2" borderId="0" xfId="0" applyFill="1" applyAlignment="1">
      <alignment horizontal="left" wrapText="1"/>
    </xf>
    <xf numFmtId="0" fontId="0" fillId="2" borderId="0" xfId="0" applyFill="1" applyAlignment="1">
      <alignment horizontal="left" vertical="top" wrapText="1"/>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haredStrings" Target="sharedStrings.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3"/>
  <sheetViews>
    <sheetView tabSelected="1" zoomScale="85" zoomScaleNormal="85" workbookViewId="0">
      <pane ySplit="3" topLeftCell="A28" activePane="bottomLeft" state="frozen"/>
      <selection pane="bottomLeft"/>
    </sheetView>
  </sheetViews>
  <sheetFormatPr defaultColWidth="11" defaultRowHeight="15.75" x14ac:dyDescent="0.25"/>
  <cols>
    <col min="1" max="1" width="40" style="41" customWidth="1"/>
    <col min="2" max="2" width="11.375" style="17" bestFit="1" customWidth="1"/>
    <col min="3" max="4" width="12.375" style="17" customWidth="1"/>
    <col min="5" max="5" width="12.875" style="17" customWidth="1"/>
    <col min="6" max="6" width="11" style="17"/>
    <col min="7" max="7" width="11" style="17" customWidth="1"/>
    <col min="8" max="8" width="11" style="49"/>
    <col min="9" max="10" width="13.5" style="49" customWidth="1"/>
    <col min="11" max="16384" width="11" style="18"/>
  </cols>
  <sheetData>
    <row r="1" spans="1:10" s="32" customFormat="1" x14ac:dyDescent="0.25">
      <c r="A1" s="40" t="s">
        <v>1076</v>
      </c>
      <c r="B1" s="30"/>
      <c r="C1" s="30"/>
      <c r="D1" s="93" t="s">
        <v>1426</v>
      </c>
      <c r="E1" s="93"/>
      <c r="F1" s="93"/>
      <c r="G1" s="30"/>
      <c r="H1" s="31"/>
      <c r="I1" s="31"/>
      <c r="J1" s="31"/>
    </row>
    <row r="2" spans="1:10" x14ac:dyDescent="0.25">
      <c r="H2" s="92"/>
      <c r="I2" s="92"/>
      <c r="J2" s="92"/>
    </row>
    <row r="3" spans="1:10" s="19" customFormat="1" ht="31.5" x14ac:dyDescent="0.25">
      <c r="A3" s="19" t="s">
        <v>8</v>
      </c>
      <c r="B3" s="20" t="s">
        <v>9</v>
      </c>
      <c r="C3" s="20" t="s">
        <v>2</v>
      </c>
      <c r="D3" s="20" t="s">
        <v>325</v>
      </c>
      <c r="E3" s="20" t="s">
        <v>3</v>
      </c>
      <c r="F3" s="20" t="s">
        <v>10</v>
      </c>
      <c r="G3" s="20" t="s">
        <v>206</v>
      </c>
      <c r="H3" s="19" t="s">
        <v>334</v>
      </c>
      <c r="I3" s="19" t="s">
        <v>11</v>
      </c>
      <c r="J3" s="19" t="s">
        <v>12</v>
      </c>
    </row>
    <row r="4" spans="1:10" s="19" customFormat="1" x14ac:dyDescent="0.25">
      <c r="B4" s="20"/>
      <c r="C4" s="20"/>
      <c r="D4" s="20"/>
      <c r="E4" s="20"/>
      <c r="F4" s="20"/>
      <c r="G4" s="20"/>
    </row>
    <row r="5" spans="1:10" x14ac:dyDescent="0.25">
      <c r="A5" s="42" t="s">
        <v>319</v>
      </c>
      <c r="B5" s="43">
        <v>475</v>
      </c>
      <c r="C5" s="43">
        <f>African!B6</f>
        <v>0</v>
      </c>
      <c r="D5" s="60"/>
      <c r="E5" s="43">
        <f>African!B7</f>
        <v>475</v>
      </c>
      <c r="F5" s="57">
        <f>B5+C5-E5</f>
        <v>0</v>
      </c>
      <c r="G5" s="43" t="s">
        <v>371</v>
      </c>
      <c r="H5" s="44" t="s">
        <v>405</v>
      </c>
      <c r="I5" s="44" t="s">
        <v>405</v>
      </c>
      <c r="J5" s="44" t="s">
        <v>405</v>
      </c>
    </row>
    <row r="6" spans="1:10" x14ac:dyDescent="0.25">
      <c r="A6" s="42" t="s">
        <v>124</v>
      </c>
      <c r="B6" s="43">
        <v>2850</v>
      </c>
      <c r="C6" s="43">
        <f>ACT!B6</f>
        <v>0</v>
      </c>
      <c r="D6" s="60"/>
      <c r="E6" s="43">
        <f>ACT!B7</f>
        <v>2850</v>
      </c>
      <c r="F6" s="57">
        <f t="shared" ref="F6:F33" si="0">B6+C6-E6</f>
        <v>0</v>
      </c>
      <c r="G6" s="43" t="s">
        <v>207</v>
      </c>
      <c r="H6" s="44" t="s">
        <v>405</v>
      </c>
      <c r="I6" s="44" t="s">
        <v>405</v>
      </c>
      <c r="J6" s="44" t="s">
        <v>405</v>
      </c>
    </row>
    <row r="7" spans="1:10" ht="31.5" x14ac:dyDescent="0.25">
      <c r="A7" s="42" t="s">
        <v>13</v>
      </c>
      <c r="B7" s="43">
        <v>807.5</v>
      </c>
      <c r="C7" s="43">
        <f>AgEcon!B6</f>
        <v>0</v>
      </c>
      <c r="D7" s="60"/>
      <c r="E7" s="43">
        <f>AgEcon!B7</f>
        <v>804.95</v>
      </c>
      <c r="F7" s="57">
        <f t="shared" si="0"/>
        <v>2.5499999999999545</v>
      </c>
      <c r="G7" s="43" t="s">
        <v>208</v>
      </c>
      <c r="H7" s="44" t="s">
        <v>405</v>
      </c>
      <c r="I7" s="44" t="s">
        <v>405</v>
      </c>
      <c r="J7" s="44" t="s">
        <v>405</v>
      </c>
    </row>
    <row r="8" spans="1:10" x14ac:dyDescent="0.25">
      <c r="A8" s="42" t="s">
        <v>14</v>
      </c>
      <c r="B8" s="43">
        <v>266</v>
      </c>
      <c r="C8" s="43">
        <f>Agronomy!B6</f>
        <v>0</v>
      </c>
      <c r="D8" s="60"/>
      <c r="E8" s="43">
        <f>Agronomy!B7</f>
        <v>266</v>
      </c>
      <c r="F8" s="57">
        <f t="shared" si="0"/>
        <v>0</v>
      </c>
      <c r="G8" s="43" t="s">
        <v>209</v>
      </c>
      <c r="H8" s="44" t="s">
        <v>405</v>
      </c>
      <c r="I8" s="44" t="s">
        <v>405</v>
      </c>
      <c r="J8" s="44" t="s">
        <v>405</v>
      </c>
    </row>
    <row r="9" spans="1:10" x14ac:dyDescent="0.25">
      <c r="A9" s="42" t="s">
        <v>15</v>
      </c>
      <c r="B9" s="43">
        <v>760</v>
      </c>
      <c r="C9" s="43">
        <f>AKPsi!B6</f>
        <v>85.17</v>
      </c>
      <c r="D9" s="60"/>
      <c r="E9" s="43">
        <f>AKPsi!B7</f>
        <v>845.17000000000007</v>
      </c>
      <c r="F9" s="57">
        <f t="shared" si="0"/>
        <v>0</v>
      </c>
      <c r="G9" s="43" t="s">
        <v>210</v>
      </c>
      <c r="H9" s="44" t="s">
        <v>405</v>
      </c>
      <c r="I9" s="44" t="s">
        <v>405</v>
      </c>
      <c r="J9" s="44" t="s">
        <v>405</v>
      </c>
    </row>
    <row r="10" spans="1:10" ht="16.5" customHeight="1" x14ac:dyDescent="0.25">
      <c r="A10" s="42" t="s">
        <v>336</v>
      </c>
      <c r="B10" s="43">
        <v>142.5</v>
      </c>
      <c r="C10" s="43">
        <f>AO!B6</f>
        <v>0</v>
      </c>
      <c r="D10" s="60">
        <f>SUM(AO!B7)</f>
        <v>-28.5</v>
      </c>
      <c r="E10" s="43">
        <f>AO!B8</f>
        <v>114</v>
      </c>
      <c r="F10" s="57">
        <f>B10+C10+D10-E10</f>
        <v>0</v>
      </c>
      <c r="G10" s="43"/>
      <c r="H10" s="44" t="s">
        <v>405</v>
      </c>
      <c r="I10" s="44" t="s">
        <v>405</v>
      </c>
      <c r="J10" s="70" t="s">
        <v>608</v>
      </c>
    </row>
    <row r="11" spans="1:10" x14ac:dyDescent="0.25">
      <c r="A11" s="42" t="s">
        <v>16</v>
      </c>
      <c r="B11" s="43">
        <v>7220</v>
      </c>
      <c r="C11" s="43">
        <f>APO!B6</f>
        <v>0</v>
      </c>
      <c r="D11" s="60"/>
      <c r="E11" s="43">
        <f>APO!B7</f>
        <v>7220</v>
      </c>
      <c r="F11" s="57">
        <f t="shared" si="0"/>
        <v>0</v>
      </c>
      <c r="G11" s="43" t="s">
        <v>211</v>
      </c>
      <c r="H11" s="44" t="s">
        <v>405</v>
      </c>
      <c r="I11" s="44" t="s">
        <v>405</v>
      </c>
      <c r="J11" s="44" t="s">
        <v>405</v>
      </c>
    </row>
    <row r="12" spans="1:10" x14ac:dyDescent="0.25">
      <c r="A12" s="42" t="s">
        <v>17</v>
      </c>
      <c r="B12" s="43">
        <v>190</v>
      </c>
      <c r="C12" s="43">
        <f>APsiO!B6</f>
        <v>0</v>
      </c>
      <c r="D12" s="60"/>
      <c r="E12" s="43">
        <f>APsiO!B7</f>
        <v>137.5</v>
      </c>
      <c r="F12" s="43">
        <f t="shared" si="0"/>
        <v>52.5</v>
      </c>
      <c r="G12" s="43" t="s">
        <v>212</v>
      </c>
      <c r="H12" s="44" t="s">
        <v>405</v>
      </c>
      <c r="I12" s="44" t="s">
        <v>405</v>
      </c>
      <c r="J12" s="44" t="s">
        <v>405</v>
      </c>
    </row>
    <row r="13" spans="1:10" x14ac:dyDescent="0.25">
      <c r="A13" s="42" t="s">
        <v>138</v>
      </c>
      <c r="B13" s="43">
        <v>855</v>
      </c>
      <c r="C13" s="43">
        <f>AgAmbassadors!B6</f>
        <v>0</v>
      </c>
      <c r="D13" s="60"/>
      <c r="E13" s="43">
        <f>AgAmbassadors!B7</f>
        <v>463.77</v>
      </c>
      <c r="F13" s="43">
        <f t="shared" si="0"/>
        <v>391.23</v>
      </c>
      <c r="G13" s="43" t="s">
        <v>221</v>
      </c>
      <c r="H13" s="44" t="s">
        <v>405</v>
      </c>
      <c r="I13" s="44" t="s">
        <v>405</v>
      </c>
      <c r="J13" s="44" t="s">
        <v>405</v>
      </c>
    </row>
    <row r="14" spans="1:10" x14ac:dyDescent="0.25">
      <c r="A14" s="42" t="s">
        <v>162</v>
      </c>
      <c r="B14" s="43">
        <v>665</v>
      </c>
      <c r="C14" s="43">
        <f>AADE!B6</f>
        <v>0</v>
      </c>
      <c r="D14" s="60"/>
      <c r="E14" s="43">
        <f>AADE!B7</f>
        <v>665</v>
      </c>
      <c r="F14" s="57">
        <f>B14+C14-E14</f>
        <v>0</v>
      </c>
      <c r="G14" s="43" t="s">
        <v>213</v>
      </c>
      <c r="H14" s="44" t="s">
        <v>405</v>
      </c>
      <c r="I14" s="44" t="s">
        <v>405</v>
      </c>
      <c r="J14" s="44" t="s">
        <v>405</v>
      </c>
    </row>
    <row r="15" spans="1:10" ht="31.5" x14ac:dyDescent="0.25">
      <c r="A15" s="42" t="s">
        <v>139</v>
      </c>
      <c r="B15" s="43">
        <v>570</v>
      </c>
      <c r="C15" s="43">
        <f>AAFCS!B6</f>
        <v>0</v>
      </c>
      <c r="D15" s="60"/>
      <c r="E15" s="43">
        <f>AAFCS!B7</f>
        <v>566.39</v>
      </c>
      <c r="F15" s="57">
        <f t="shared" si="0"/>
        <v>3.6100000000000136</v>
      </c>
      <c r="G15" s="43" t="s">
        <v>214</v>
      </c>
      <c r="H15" s="44" t="s">
        <v>405</v>
      </c>
      <c r="I15" s="44" t="s">
        <v>405</v>
      </c>
      <c r="J15" s="44" t="s">
        <v>405</v>
      </c>
    </row>
    <row r="16" spans="1:10" ht="15.75" customHeight="1" x14ac:dyDescent="0.25">
      <c r="A16" s="42" t="s">
        <v>18</v>
      </c>
      <c r="B16" s="43">
        <v>1995</v>
      </c>
      <c r="C16" s="43">
        <f>'ACS-SA'!B6</f>
        <v>0</v>
      </c>
      <c r="D16" s="60"/>
      <c r="E16" s="43">
        <f>'ACS-SA'!B7</f>
        <v>0</v>
      </c>
      <c r="F16" s="87">
        <f t="shared" si="0"/>
        <v>1995</v>
      </c>
      <c r="G16" s="43" t="s">
        <v>222</v>
      </c>
      <c r="H16" s="44" t="s">
        <v>405</v>
      </c>
      <c r="I16" s="44" t="s">
        <v>405</v>
      </c>
      <c r="J16" s="44" t="s">
        <v>405</v>
      </c>
    </row>
    <row r="17" spans="1:10" x14ac:dyDescent="0.25">
      <c r="A17" s="42" t="s">
        <v>19</v>
      </c>
      <c r="B17" s="43">
        <v>380</v>
      </c>
      <c r="C17" s="43">
        <f>AIAS!B6</f>
        <v>95</v>
      </c>
      <c r="D17" s="60">
        <f>SUM(AIAS!B7)</f>
        <v>-76</v>
      </c>
      <c r="E17" s="43">
        <f>AIAS!B8</f>
        <v>0</v>
      </c>
      <c r="F17" s="87">
        <f>B17+C17+D17-E17</f>
        <v>399</v>
      </c>
      <c r="G17" s="43" t="s">
        <v>223</v>
      </c>
      <c r="H17" s="44" t="s">
        <v>405</v>
      </c>
      <c r="I17" s="44" t="s">
        <v>405</v>
      </c>
      <c r="J17" s="44" t="s">
        <v>625</v>
      </c>
    </row>
    <row r="18" spans="1:10" x14ac:dyDescent="0.25">
      <c r="A18" s="42" t="s">
        <v>126</v>
      </c>
      <c r="B18" s="43">
        <v>2000</v>
      </c>
      <c r="C18" s="43">
        <f>AIChE!B6</f>
        <v>0</v>
      </c>
      <c r="D18" s="60"/>
      <c r="E18" s="43">
        <f>AIChE!B7</f>
        <v>0</v>
      </c>
      <c r="F18" s="87">
        <f t="shared" si="0"/>
        <v>2000</v>
      </c>
      <c r="G18" s="43" t="s">
        <v>317</v>
      </c>
      <c r="H18" s="44" t="s">
        <v>405</v>
      </c>
      <c r="I18" s="44" t="s">
        <v>405</v>
      </c>
      <c r="J18" s="44" t="s">
        <v>405</v>
      </c>
    </row>
    <row r="19" spans="1:10" x14ac:dyDescent="0.25">
      <c r="A19" s="42" t="s">
        <v>216</v>
      </c>
      <c r="B19" s="43">
        <v>380</v>
      </c>
      <c r="C19" s="43">
        <f>AMWA!B6</f>
        <v>0</v>
      </c>
      <c r="D19" s="60"/>
      <c r="E19" s="43">
        <f>AMWA!B7</f>
        <v>180</v>
      </c>
      <c r="F19" s="43">
        <f t="shared" si="0"/>
        <v>200</v>
      </c>
      <c r="G19" s="43"/>
      <c r="H19" s="44" t="s">
        <v>405</v>
      </c>
      <c r="I19" s="44" t="s">
        <v>405</v>
      </c>
      <c r="J19" s="44" t="s">
        <v>405</v>
      </c>
    </row>
    <row r="20" spans="1:10" x14ac:dyDescent="0.25">
      <c r="A20" s="42" t="s">
        <v>20</v>
      </c>
      <c r="B20" s="43">
        <v>5700</v>
      </c>
      <c r="C20" s="43">
        <f>ASCE!B6</f>
        <v>712.5</v>
      </c>
      <c r="D20" s="60"/>
      <c r="E20" s="43">
        <f>ASCE!B7</f>
        <v>6412.5</v>
      </c>
      <c r="F20" s="57">
        <f>B20+C20-E20</f>
        <v>0</v>
      </c>
      <c r="G20" s="43"/>
      <c r="H20" s="44" t="s">
        <v>405</v>
      </c>
      <c r="I20" s="44" t="s">
        <v>405</v>
      </c>
      <c r="J20" s="44" t="s">
        <v>405</v>
      </c>
    </row>
    <row r="21" spans="1:10" x14ac:dyDescent="0.25">
      <c r="A21" s="42" t="s">
        <v>127</v>
      </c>
      <c r="B21" s="43">
        <v>4750</v>
      </c>
      <c r="C21" s="43">
        <f>ASID!B6</f>
        <v>0</v>
      </c>
      <c r="D21" s="60">
        <f>ASID!B7</f>
        <v>0</v>
      </c>
      <c r="E21" s="43">
        <f>ASID!B8</f>
        <v>4750</v>
      </c>
      <c r="F21" s="57">
        <f>B21+C21+D21-E21</f>
        <v>0</v>
      </c>
      <c r="G21" s="43" t="s">
        <v>229</v>
      </c>
      <c r="H21" s="44" t="s">
        <v>405</v>
      </c>
      <c r="I21" s="44" t="s">
        <v>405</v>
      </c>
      <c r="J21" s="44" t="s">
        <v>405</v>
      </c>
    </row>
    <row r="22" spans="1:10" x14ac:dyDescent="0.25">
      <c r="A22" s="42" t="s">
        <v>21</v>
      </c>
      <c r="B22" s="43">
        <v>2755</v>
      </c>
      <c r="C22" s="43">
        <f>ASME!B6</f>
        <v>0</v>
      </c>
      <c r="D22" s="60"/>
      <c r="E22" s="43">
        <f>ASME!B7</f>
        <v>1990.57</v>
      </c>
      <c r="F22" s="43">
        <f t="shared" si="0"/>
        <v>764.43000000000006</v>
      </c>
      <c r="G22" s="43" t="s">
        <v>318</v>
      </c>
      <c r="H22" s="44" t="s">
        <v>405</v>
      </c>
      <c r="I22" s="44" t="s">
        <v>405</v>
      </c>
      <c r="J22" s="44" t="s">
        <v>405</v>
      </c>
    </row>
    <row r="23" spans="1:10" ht="16.5" customHeight="1" x14ac:dyDescent="0.25">
      <c r="A23" s="42" t="s">
        <v>140</v>
      </c>
      <c r="B23" s="43">
        <v>356.25</v>
      </c>
      <c r="C23" s="43">
        <f>AnthroSociety!B6</f>
        <v>0</v>
      </c>
      <c r="D23" s="60"/>
      <c r="E23" s="43">
        <f>AnthroSociety!B7</f>
        <v>295</v>
      </c>
      <c r="F23" s="43">
        <f>B23+C23-E23</f>
        <v>61.25</v>
      </c>
      <c r="G23" s="43" t="s">
        <v>372</v>
      </c>
      <c r="H23" s="44" t="s">
        <v>405</v>
      </c>
      <c r="I23" s="44" t="s">
        <v>405</v>
      </c>
      <c r="J23" s="44" t="s">
        <v>405</v>
      </c>
    </row>
    <row r="24" spans="1:10" x14ac:dyDescent="0.25">
      <c r="A24" s="42" t="s">
        <v>163</v>
      </c>
      <c r="B24" s="43">
        <v>2280</v>
      </c>
      <c r="C24" s="43">
        <f>ArmyROTC!B6</f>
        <v>300</v>
      </c>
      <c r="D24" s="60"/>
      <c r="E24" s="43">
        <f>ArmyROTC!B7</f>
        <v>1444.2400000000002</v>
      </c>
      <c r="F24" s="43">
        <f t="shared" si="0"/>
        <v>1135.7599999999998</v>
      </c>
      <c r="G24" s="43" t="s">
        <v>230</v>
      </c>
      <c r="H24" s="44" t="s">
        <v>405</v>
      </c>
      <c r="I24" s="44" t="s">
        <v>405</v>
      </c>
      <c r="J24" s="44" t="s">
        <v>405</v>
      </c>
    </row>
    <row r="25" spans="1:10" x14ac:dyDescent="0.25">
      <c r="A25" s="42" t="s">
        <v>22</v>
      </c>
      <c r="B25" s="43">
        <v>1500</v>
      </c>
      <c r="C25" s="43">
        <f>'Arnold Air'!B6</f>
        <v>187.5</v>
      </c>
      <c r="D25" s="60"/>
      <c r="E25" s="43">
        <f>'Arnold Air'!B7</f>
        <v>1687.5</v>
      </c>
      <c r="F25" s="57">
        <f t="shared" si="0"/>
        <v>0</v>
      </c>
      <c r="G25" s="43" t="s">
        <v>231</v>
      </c>
      <c r="H25" s="44" t="s">
        <v>405</v>
      </c>
      <c r="I25" s="44" t="s">
        <v>405</v>
      </c>
      <c r="J25" s="44" t="s">
        <v>405</v>
      </c>
    </row>
    <row r="26" spans="1:10" x14ac:dyDescent="0.25">
      <c r="A26" s="42" t="s">
        <v>23</v>
      </c>
      <c r="B26" s="43">
        <v>2185</v>
      </c>
      <c r="C26" s="43">
        <f>AGCA!B6</f>
        <v>0</v>
      </c>
      <c r="D26" s="60">
        <f>SUM(AGCA!B7)</f>
        <v>-563</v>
      </c>
      <c r="E26" s="43">
        <f>AGCA!B8</f>
        <v>1622</v>
      </c>
      <c r="F26" s="57">
        <f>B26+C26+D26-E26</f>
        <v>0</v>
      </c>
      <c r="G26" s="43" t="s">
        <v>232</v>
      </c>
      <c r="H26" s="44" t="s">
        <v>405</v>
      </c>
      <c r="I26" s="44" t="s">
        <v>405</v>
      </c>
      <c r="J26" s="44" t="s">
        <v>608</v>
      </c>
    </row>
    <row r="27" spans="1:10" x14ac:dyDescent="0.25">
      <c r="A27" s="42" t="s">
        <v>337</v>
      </c>
      <c r="B27" s="43">
        <v>190</v>
      </c>
      <c r="C27" s="43">
        <f>Assc.Childhood!B6</f>
        <v>0</v>
      </c>
      <c r="D27" s="60">
        <f>Assc.Childhood!B7</f>
        <v>0</v>
      </c>
      <c r="E27" s="43">
        <f>Assc.Childhood!B8</f>
        <v>0</v>
      </c>
      <c r="F27" s="87">
        <f>B27+C27+D27-E27</f>
        <v>190</v>
      </c>
      <c r="G27" s="43" t="s">
        <v>373</v>
      </c>
      <c r="H27" s="44" t="s">
        <v>405</v>
      </c>
      <c r="I27" s="44" t="s">
        <v>405</v>
      </c>
      <c r="J27" s="44" t="s">
        <v>405</v>
      </c>
    </row>
    <row r="28" spans="1:10" x14ac:dyDescent="0.25">
      <c r="A28" s="42" t="s">
        <v>24</v>
      </c>
      <c r="B28" s="43">
        <v>34.200000000000003</v>
      </c>
      <c r="C28" s="43">
        <f>AWIC!B6</f>
        <v>0</v>
      </c>
      <c r="D28" s="60"/>
      <c r="E28" s="43">
        <f>AWIC!B7</f>
        <v>0</v>
      </c>
      <c r="F28" s="87">
        <f t="shared" si="0"/>
        <v>34.200000000000003</v>
      </c>
      <c r="G28" s="43" t="s">
        <v>233</v>
      </c>
      <c r="H28" s="44" t="s">
        <v>405</v>
      </c>
      <c r="I28" s="44" t="s">
        <v>405</v>
      </c>
      <c r="J28" s="44" t="s">
        <v>405</v>
      </c>
    </row>
    <row r="29" spans="1:10" ht="31.5" x14ac:dyDescent="0.25">
      <c r="A29" s="42" t="s">
        <v>164</v>
      </c>
      <c r="B29" s="43">
        <v>237.5</v>
      </c>
      <c r="C29" s="43">
        <f>ABSS!B6</f>
        <v>0</v>
      </c>
      <c r="D29" s="60"/>
      <c r="E29" s="43">
        <f>ABSS!B7</f>
        <v>237.5</v>
      </c>
      <c r="F29" s="57">
        <f t="shared" si="0"/>
        <v>0</v>
      </c>
      <c r="G29" s="43" t="s">
        <v>234</v>
      </c>
      <c r="H29" s="44" t="s">
        <v>405</v>
      </c>
      <c r="I29" s="44" t="s">
        <v>405</v>
      </c>
      <c r="J29" s="44" t="s">
        <v>405</v>
      </c>
    </row>
    <row r="30" spans="1:10" x14ac:dyDescent="0.25">
      <c r="A30" s="42" t="s">
        <v>25</v>
      </c>
      <c r="B30" s="43">
        <v>2755</v>
      </c>
      <c r="C30" s="43">
        <f>ACSS!B6</f>
        <v>0</v>
      </c>
      <c r="D30" s="60"/>
      <c r="E30" s="43">
        <f>ACSS!B7</f>
        <v>1522.14</v>
      </c>
      <c r="F30" s="43">
        <f t="shared" si="0"/>
        <v>1232.8599999999999</v>
      </c>
      <c r="G30" s="43" t="s">
        <v>320</v>
      </c>
      <c r="H30" s="44" t="s">
        <v>405</v>
      </c>
      <c r="I30" s="44" t="s">
        <v>405</v>
      </c>
      <c r="J30" s="44" t="s">
        <v>405</v>
      </c>
    </row>
    <row r="31" spans="1:10" x14ac:dyDescent="0.25">
      <c r="A31" s="42" t="s">
        <v>26</v>
      </c>
      <c r="B31" s="43">
        <v>570</v>
      </c>
      <c r="C31" s="43">
        <f>AGA!B6</f>
        <v>0</v>
      </c>
      <c r="D31" s="60"/>
      <c r="E31" s="43">
        <f>AGA!B7</f>
        <v>0</v>
      </c>
      <c r="F31" s="87">
        <f t="shared" si="0"/>
        <v>570</v>
      </c>
      <c r="G31" s="43"/>
      <c r="H31" s="44" t="s">
        <v>405</v>
      </c>
      <c r="I31" s="44" t="s">
        <v>405</v>
      </c>
      <c r="J31" s="44" t="s">
        <v>405</v>
      </c>
    </row>
    <row r="32" spans="1:10" ht="31.5" x14ac:dyDescent="0.25">
      <c r="A32" s="42" t="s">
        <v>338</v>
      </c>
      <c r="B32" s="43">
        <v>4845</v>
      </c>
      <c r="C32" s="43">
        <f>AITP!B6</f>
        <v>0</v>
      </c>
      <c r="D32" s="60"/>
      <c r="E32" s="43">
        <f>AITP!B7</f>
        <v>3837.93</v>
      </c>
      <c r="F32" s="43">
        <f>B32+C32-E32</f>
        <v>1007.0700000000002</v>
      </c>
      <c r="G32" s="43" t="s">
        <v>374</v>
      </c>
      <c r="H32" s="44" t="s">
        <v>405</v>
      </c>
      <c r="I32" s="44" t="s">
        <v>405</v>
      </c>
      <c r="J32" s="44" t="s">
        <v>405</v>
      </c>
    </row>
    <row r="33" spans="1:10" x14ac:dyDescent="0.25">
      <c r="A33" s="42" t="s">
        <v>27</v>
      </c>
      <c r="B33" s="43">
        <v>4750</v>
      </c>
      <c r="C33" s="43">
        <f>ASAS!B6</f>
        <v>821.5</v>
      </c>
      <c r="D33" s="60"/>
      <c r="E33" s="43">
        <f>ASAS!B7</f>
        <v>5571.5</v>
      </c>
      <c r="F33" s="57">
        <f t="shared" si="0"/>
        <v>0</v>
      </c>
      <c r="G33" s="43" t="s">
        <v>236</v>
      </c>
      <c r="H33" s="44" t="s">
        <v>405</v>
      </c>
      <c r="I33" s="44" t="s">
        <v>405</v>
      </c>
      <c r="J33" s="44" t="s">
        <v>405</v>
      </c>
    </row>
    <row r="34" spans="1:10" x14ac:dyDescent="0.25">
      <c r="A34" s="42" t="s">
        <v>28</v>
      </c>
      <c r="B34" s="43">
        <v>4370</v>
      </c>
      <c r="C34" s="43">
        <f>'B&amp;B'!B6</f>
        <v>0</v>
      </c>
      <c r="D34" s="60"/>
      <c r="E34" s="43">
        <f>'B&amp;B'!B7</f>
        <v>4370</v>
      </c>
      <c r="F34" s="57">
        <f t="shared" ref="F34:F67" si="1">B34+C34-E34</f>
        <v>0</v>
      </c>
      <c r="G34" s="43" t="s">
        <v>237</v>
      </c>
      <c r="H34" s="44" t="s">
        <v>405</v>
      </c>
      <c r="I34" s="44" t="s">
        <v>405</v>
      </c>
      <c r="J34" s="44" t="s">
        <v>405</v>
      </c>
    </row>
    <row r="35" spans="1:10" x14ac:dyDescent="0.25">
      <c r="A35" s="42" t="s">
        <v>29</v>
      </c>
      <c r="B35" s="43">
        <v>11400</v>
      </c>
      <c r="C35" s="43">
        <f>TechCRU!B6</f>
        <v>2850</v>
      </c>
      <c r="D35" s="60"/>
      <c r="E35" s="43">
        <f>TechCRU!B7</f>
        <v>14250</v>
      </c>
      <c r="F35" s="57">
        <f t="shared" si="1"/>
        <v>0</v>
      </c>
      <c r="G35" s="43" t="s">
        <v>238</v>
      </c>
      <c r="H35" s="44" t="s">
        <v>405</v>
      </c>
      <c r="I35" s="44" t="s">
        <v>405</v>
      </c>
      <c r="J35" s="44" t="s">
        <v>405</v>
      </c>
    </row>
    <row r="36" spans="1:10" x14ac:dyDescent="0.25">
      <c r="A36" s="42" t="s">
        <v>30</v>
      </c>
      <c r="B36" s="43">
        <v>4750</v>
      </c>
      <c r="C36" s="43">
        <f>CSA!B6</f>
        <v>0</v>
      </c>
      <c r="D36" s="60"/>
      <c r="E36" s="43">
        <f>CSA!B7</f>
        <v>4750</v>
      </c>
      <c r="F36" s="57">
        <f t="shared" si="1"/>
        <v>0</v>
      </c>
      <c r="G36" s="43" t="s">
        <v>239</v>
      </c>
      <c r="H36" s="44" t="s">
        <v>405</v>
      </c>
      <c r="I36" s="44" t="s">
        <v>405</v>
      </c>
      <c r="J36" s="44" t="s">
        <v>405</v>
      </c>
    </row>
    <row r="37" spans="1:10" x14ac:dyDescent="0.25">
      <c r="A37" s="42" t="s">
        <v>217</v>
      </c>
      <c r="B37" s="43">
        <v>475</v>
      </c>
      <c r="C37" s="43">
        <f>CECT!B6</f>
        <v>0</v>
      </c>
      <c r="D37" s="60"/>
      <c r="E37" s="43">
        <f>CECT!B7</f>
        <v>397.73</v>
      </c>
      <c r="F37" s="43">
        <f t="shared" si="1"/>
        <v>77.269999999999982</v>
      </c>
      <c r="G37" s="43"/>
      <c r="H37" s="44" t="s">
        <v>405</v>
      </c>
      <c r="I37" s="44" t="s">
        <v>405</v>
      </c>
      <c r="J37" s="44" t="s">
        <v>405</v>
      </c>
    </row>
    <row r="38" spans="1:10" x14ac:dyDescent="0.25">
      <c r="A38" s="42" t="s">
        <v>31</v>
      </c>
      <c r="B38" s="43">
        <v>760</v>
      </c>
      <c r="C38" s="43">
        <f>ChiRho!B6</f>
        <v>0</v>
      </c>
      <c r="D38" s="60"/>
      <c r="E38" s="43">
        <f>ChiRho!B7</f>
        <v>750</v>
      </c>
      <c r="F38" s="57">
        <f t="shared" si="1"/>
        <v>10</v>
      </c>
      <c r="G38" s="43" t="s">
        <v>240</v>
      </c>
      <c r="H38" s="44" t="s">
        <v>405</v>
      </c>
      <c r="I38" s="44" t="s">
        <v>405</v>
      </c>
      <c r="J38" s="44" t="s">
        <v>405</v>
      </c>
    </row>
    <row r="39" spans="1:10" x14ac:dyDescent="0.25">
      <c r="A39" s="42" t="s">
        <v>165</v>
      </c>
      <c r="B39" s="43">
        <v>285</v>
      </c>
      <c r="C39" s="43">
        <f>ChiSig!B6</f>
        <v>0</v>
      </c>
      <c r="D39" s="60"/>
      <c r="E39" s="43">
        <f>ChiSig!B7</f>
        <v>0</v>
      </c>
      <c r="F39" s="87">
        <f t="shared" si="1"/>
        <v>285</v>
      </c>
      <c r="G39" s="43"/>
      <c r="H39" s="44" t="s">
        <v>405</v>
      </c>
      <c r="I39" s="44" t="s">
        <v>405</v>
      </c>
      <c r="J39" s="44" t="s">
        <v>405</v>
      </c>
    </row>
    <row r="40" spans="1:10" x14ac:dyDescent="0.25">
      <c r="A40" s="42" t="s">
        <v>32</v>
      </c>
      <c r="B40" s="43">
        <v>1121</v>
      </c>
      <c r="C40" s="43">
        <f>XTE!B6</f>
        <v>0</v>
      </c>
      <c r="D40" s="60"/>
      <c r="E40" s="43">
        <f>XTE!B7</f>
        <v>1121</v>
      </c>
      <c r="F40" s="57">
        <f t="shared" si="1"/>
        <v>0</v>
      </c>
      <c r="G40" s="43" t="s">
        <v>241</v>
      </c>
      <c r="H40" s="44" t="s">
        <v>405</v>
      </c>
      <c r="I40" s="44" t="s">
        <v>405</v>
      </c>
      <c r="J40" s="44" t="s">
        <v>405</v>
      </c>
    </row>
    <row r="41" spans="1:10" ht="31.5" x14ac:dyDescent="0.25">
      <c r="A41" s="42" t="s">
        <v>1177</v>
      </c>
      <c r="B41" s="43">
        <v>153.9</v>
      </c>
      <c r="C41" s="43">
        <f>ChineseSA!B6</f>
        <v>0</v>
      </c>
      <c r="D41" s="60">
        <f>ChineseSA!B7</f>
        <v>-30.78</v>
      </c>
      <c r="E41" s="43">
        <f>ChineseSA!B8</f>
        <v>48.58</v>
      </c>
      <c r="F41" s="43">
        <f>B41+C41+D41-E41</f>
        <v>74.540000000000006</v>
      </c>
      <c r="G41" s="43" t="s">
        <v>235</v>
      </c>
      <c r="H41" s="70">
        <v>41967</v>
      </c>
      <c r="I41" s="44" t="s">
        <v>405</v>
      </c>
      <c r="J41" s="44" t="s">
        <v>609</v>
      </c>
    </row>
    <row r="42" spans="1:10" x14ac:dyDescent="0.25">
      <c r="A42" s="42" t="s">
        <v>166</v>
      </c>
      <c r="B42" s="43">
        <v>712.5</v>
      </c>
      <c r="C42" s="43">
        <f>Christians!B6</f>
        <v>0</v>
      </c>
      <c r="D42" s="60"/>
      <c r="E42" s="43">
        <f>Christians!B7</f>
        <v>712.5</v>
      </c>
      <c r="F42" s="57">
        <f t="shared" si="1"/>
        <v>0</v>
      </c>
      <c r="G42" s="43"/>
      <c r="H42" s="44" t="s">
        <v>405</v>
      </c>
      <c r="I42" s="44" t="s">
        <v>405</v>
      </c>
      <c r="J42" s="44" t="s">
        <v>405</v>
      </c>
    </row>
    <row r="43" spans="1:10" x14ac:dyDescent="0.25">
      <c r="A43" s="42" t="s">
        <v>34</v>
      </c>
      <c r="B43" s="43">
        <v>95</v>
      </c>
      <c r="C43" s="43">
        <f>'Circle K'!B6</f>
        <v>0</v>
      </c>
      <c r="D43" s="60"/>
      <c r="E43" s="43">
        <f>'Circle K'!B7</f>
        <v>0</v>
      </c>
      <c r="F43" s="87">
        <f t="shared" si="1"/>
        <v>95</v>
      </c>
      <c r="G43" s="43" t="s">
        <v>242</v>
      </c>
      <c r="H43" s="44" t="s">
        <v>405</v>
      </c>
      <c r="I43" s="44" t="s">
        <v>405</v>
      </c>
      <c r="J43" s="44" t="s">
        <v>405</v>
      </c>
    </row>
    <row r="44" spans="1:10" x14ac:dyDescent="0.25">
      <c r="A44" s="56" t="s">
        <v>330</v>
      </c>
      <c r="B44" s="57">
        <v>370.5</v>
      </c>
      <c r="C44" s="57">
        <f>C.Arch.SC!B6</f>
        <v>0</v>
      </c>
      <c r="D44" s="61">
        <f>C.Arch.SC!B7</f>
        <v>-321.08</v>
      </c>
      <c r="E44" s="57">
        <f>C.Arch.SC!B8</f>
        <v>0</v>
      </c>
      <c r="F44" s="87">
        <f>B44+C44+D44-E44</f>
        <v>49.420000000000016</v>
      </c>
      <c r="G44" s="57" t="s">
        <v>375</v>
      </c>
      <c r="H44" s="58"/>
      <c r="I44" s="58" t="s">
        <v>405</v>
      </c>
      <c r="J44" s="58"/>
    </row>
    <row r="45" spans="1:10" x14ac:dyDescent="0.25">
      <c r="A45" s="42" t="s">
        <v>35</v>
      </c>
      <c r="B45" s="43">
        <v>118.75</v>
      </c>
      <c r="C45" s="43">
        <f>CAC!B6</f>
        <v>0</v>
      </c>
      <c r="D45" s="60"/>
      <c r="E45" s="43">
        <f>CAC!B7</f>
        <v>0</v>
      </c>
      <c r="F45" s="87">
        <f t="shared" si="1"/>
        <v>118.75</v>
      </c>
      <c r="G45" s="43" t="s">
        <v>322</v>
      </c>
      <c r="H45" s="44" t="s">
        <v>405</v>
      </c>
      <c r="I45" s="44" t="s">
        <v>405</v>
      </c>
      <c r="J45" s="44" t="s">
        <v>405</v>
      </c>
    </row>
    <row r="46" spans="1:10" x14ac:dyDescent="0.25">
      <c r="A46" s="42" t="s">
        <v>335</v>
      </c>
      <c r="B46" s="43">
        <v>1140</v>
      </c>
      <c r="C46" s="43">
        <f>'Collegiate 100'!B6</f>
        <v>0</v>
      </c>
      <c r="D46" s="60">
        <f>SUM('Collegiate 100'!B7)</f>
        <v>-228</v>
      </c>
      <c r="E46" s="43">
        <f>'Collegiate 100'!B8</f>
        <v>905.27</v>
      </c>
      <c r="F46" s="57">
        <f>B46+C46+D46-E46</f>
        <v>6.7300000000000182</v>
      </c>
      <c r="G46" s="43"/>
      <c r="H46" s="44" t="s">
        <v>405</v>
      </c>
      <c r="I46" s="44" t="s">
        <v>405</v>
      </c>
      <c r="J46" s="44" t="s">
        <v>405</v>
      </c>
    </row>
    <row r="47" spans="1:10" x14ac:dyDescent="0.25">
      <c r="A47" s="42" t="s">
        <v>36</v>
      </c>
      <c r="B47" s="43">
        <v>1472.5</v>
      </c>
      <c r="C47" s="43">
        <f>CFFA!B6</f>
        <v>0</v>
      </c>
      <c r="D47" s="60"/>
      <c r="E47" s="43">
        <f>CFFA!B7</f>
        <v>0</v>
      </c>
      <c r="F47" s="87">
        <f t="shared" si="1"/>
        <v>1472.5</v>
      </c>
      <c r="G47" s="43" t="s">
        <v>243</v>
      </c>
      <c r="H47" s="44" t="s">
        <v>405</v>
      </c>
      <c r="I47" s="44" t="s">
        <v>405</v>
      </c>
      <c r="J47" s="44" t="s">
        <v>405</v>
      </c>
    </row>
    <row r="48" spans="1:10" x14ac:dyDescent="0.25">
      <c r="A48" s="42" t="s">
        <v>339</v>
      </c>
      <c r="B48" s="43">
        <v>228</v>
      </c>
      <c r="C48" s="43">
        <f>Connect2Tech!B6</f>
        <v>0</v>
      </c>
      <c r="D48" s="60"/>
      <c r="E48" s="43">
        <f>Connect2Tech!B7</f>
        <v>0</v>
      </c>
      <c r="F48" s="87">
        <f t="shared" si="1"/>
        <v>228</v>
      </c>
      <c r="G48" s="43"/>
      <c r="H48" s="44" t="s">
        <v>405</v>
      </c>
      <c r="I48" s="44" t="s">
        <v>405</v>
      </c>
      <c r="J48" s="44" t="s">
        <v>405</v>
      </c>
    </row>
    <row r="49" spans="1:10" x14ac:dyDescent="0.25">
      <c r="A49" s="42" t="s">
        <v>142</v>
      </c>
      <c r="B49" s="43">
        <v>570</v>
      </c>
      <c r="C49" s="43">
        <f>'Court Jesters'!B6</f>
        <v>0</v>
      </c>
      <c r="D49" s="60">
        <f>'Court Jesters'!B7</f>
        <v>-114</v>
      </c>
      <c r="E49" s="43">
        <f>'Court Jesters'!B8</f>
        <v>452.09</v>
      </c>
      <c r="F49" s="57">
        <f>B49+C49+D49-E49</f>
        <v>3.910000000000025</v>
      </c>
      <c r="G49" s="43"/>
      <c r="H49" s="44" t="s">
        <v>405</v>
      </c>
      <c r="I49" s="44"/>
      <c r="J49" s="44" t="s">
        <v>608</v>
      </c>
    </row>
    <row r="50" spans="1:10" x14ac:dyDescent="0.25">
      <c r="A50" s="42" t="s">
        <v>340</v>
      </c>
      <c r="B50" s="43">
        <v>213.75</v>
      </c>
      <c r="C50" s="43">
        <f>'Dancers wSoul'!B6</f>
        <v>26.72</v>
      </c>
      <c r="D50" s="60"/>
      <c r="E50" s="43">
        <f>'Dancers wSoul'!B7</f>
        <v>240.47</v>
      </c>
      <c r="F50" s="57">
        <f>B50+C50-E50</f>
        <v>0</v>
      </c>
      <c r="G50" s="43"/>
      <c r="H50" s="44" t="s">
        <v>405</v>
      </c>
      <c r="I50" s="44" t="s">
        <v>405</v>
      </c>
      <c r="J50" s="44" t="s">
        <v>405</v>
      </c>
    </row>
    <row r="51" spans="1:10" x14ac:dyDescent="0.25">
      <c r="A51" s="42" t="s">
        <v>143</v>
      </c>
      <c r="B51" s="43">
        <v>3515</v>
      </c>
      <c r="C51" s="43">
        <f>DSP!B6</f>
        <v>0</v>
      </c>
      <c r="D51" s="60"/>
      <c r="E51" s="43">
        <f>DSP!B7</f>
        <v>0</v>
      </c>
      <c r="F51" s="87">
        <f t="shared" si="1"/>
        <v>3515</v>
      </c>
      <c r="G51" s="43" t="s">
        <v>244</v>
      </c>
      <c r="H51" s="44" t="s">
        <v>405</v>
      </c>
      <c r="I51" s="44" t="s">
        <v>405</v>
      </c>
      <c r="J51" s="44" t="s">
        <v>405</v>
      </c>
    </row>
    <row r="52" spans="1:10" x14ac:dyDescent="0.25">
      <c r="A52" s="42" t="s">
        <v>341</v>
      </c>
      <c r="B52" s="43">
        <v>47.5</v>
      </c>
      <c r="C52" s="43">
        <f>Disney!B6</f>
        <v>0</v>
      </c>
      <c r="D52" s="60">
        <f>Disney!B7</f>
        <v>0</v>
      </c>
      <c r="E52" s="43">
        <f>Disney!B8</f>
        <v>47.5</v>
      </c>
      <c r="F52" s="57">
        <f>B52+C52+D52-E52</f>
        <v>0</v>
      </c>
      <c r="G52" s="43"/>
      <c r="H52" s="44" t="s">
        <v>405</v>
      </c>
      <c r="I52" s="44" t="s">
        <v>405</v>
      </c>
      <c r="J52" s="44" t="s">
        <v>405</v>
      </c>
    </row>
    <row r="53" spans="1:10" x14ac:dyDescent="0.25">
      <c r="A53" s="42" t="s">
        <v>144</v>
      </c>
      <c r="B53" s="43">
        <v>600</v>
      </c>
      <c r="C53" s="43">
        <f>DBAHJPMS!B6</f>
        <v>0</v>
      </c>
      <c r="D53" s="60"/>
      <c r="E53" s="43">
        <f>DBAHJPMS!B7</f>
        <v>600</v>
      </c>
      <c r="F53" s="57">
        <f t="shared" si="1"/>
        <v>0</v>
      </c>
      <c r="G53" s="43" t="s">
        <v>245</v>
      </c>
      <c r="H53" s="44" t="s">
        <v>405</v>
      </c>
      <c r="I53" s="44" t="s">
        <v>405</v>
      </c>
      <c r="J53" s="44" t="s">
        <v>405</v>
      </c>
    </row>
    <row r="54" spans="1:10" x14ac:dyDescent="0.25">
      <c r="A54" s="56" t="s">
        <v>321</v>
      </c>
      <c r="B54" s="57">
        <v>200</v>
      </c>
      <c r="C54" s="57">
        <f>Egyptian!B6</f>
        <v>0</v>
      </c>
      <c r="D54" s="61">
        <f>Egyptian!B7</f>
        <v>-40</v>
      </c>
      <c r="E54" s="57">
        <f>Egyptian!B8</f>
        <v>0</v>
      </c>
      <c r="F54" s="87">
        <f>B54+C54+D54-E54</f>
        <v>160</v>
      </c>
      <c r="G54" s="57" t="s">
        <v>376</v>
      </c>
      <c r="H54" s="58" t="s">
        <v>405</v>
      </c>
      <c r="I54" s="58" t="s">
        <v>405</v>
      </c>
      <c r="J54" s="58"/>
    </row>
    <row r="55" spans="1:10" x14ac:dyDescent="0.25">
      <c r="A55" s="42" t="s">
        <v>218</v>
      </c>
      <c r="B55" s="43">
        <v>500</v>
      </c>
      <c r="C55" s="43">
        <f>'Eloquent Raiders'!B6</f>
        <v>0</v>
      </c>
      <c r="D55" s="60">
        <f>'Eloquent Raiders'!B7</f>
        <v>-266.64999999999998</v>
      </c>
      <c r="E55" s="43">
        <f>'Eloquent Raiders'!B8</f>
        <v>233.09</v>
      </c>
      <c r="F55" s="57">
        <f>B55+C55+D55-E55</f>
        <v>0.26000000000001933</v>
      </c>
      <c r="G55" s="43" t="s">
        <v>377</v>
      </c>
      <c r="H55" s="44" t="s">
        <v>405</v>
      </c>
      <c r="I55" s="91">
        <v>42117</v>
      </c>
      <c r="J55" s="44" t="s">
        <v>405</v>
      </c>
    </row>
    <row r="56" spans="1:10" x14ac:dyDescent="0.25">
      <c r="A56" s="42" t="s">
        <v>329</v>
      </c>
      <c r="B56" s="43">
        <v>500</v>
      </c>
      <c r="C56" s="43">
        <f>Eng.Sust.World!B6</f>
        <v>0</v>
      </c>
      <c r="D56" s="60">
        <f>SUM(Eng.Sust.World!B7)</f>
        <v>-100</v>
      </c>
      <c r="E56" s="43">
        <f>Eng.Sust.World!B8</f>
        <v>389.48</v>
      </c>
      <c r="F56" s="43">
        <f>B56+C56+D56-E56</f>
        <v>10.519999999999982</v>
      </c>
      <c r="G56" s="43"/>
      <c r="H56" s="44" t="s">
        <v>405</v>
      </c>
      <c r="I56" s="44" t="s">
        <v>405</v>
      </c>
      <c r="J56" s="44" t="s">
        <v>610</v>
      </c>
    </row>
    <row r="57" spans="1:10" x14ac:dyDescent="0.25">
      <c r="A57" s="42" t="s">
        <v>38</v>
      </c>
      <c r="B57" s="43">
        <v>237.5</v>
      </c>
      <c r="C57" s="43">
        <f>EWB!B6</f>
        <v>0</v>
      </c>
      <c r="D57" s="60"/>
      <c r="E57" s="43">
        <f>EWB!B7</f>
        <v>237.5</v>
      </c>
      <c r="F57" s="57">
        <f t="shared" si="1"/>
        <v>0</v>
      </c>
      <c r="G57" s="43" t="s">
        <v>484</v>
      </c>
      <c r="H57" s="44" t="s">
        <v>405</v>
      </c>
      <c r="I57" s="44" t="s">
        <v>405</v>
      </c>
      <c r="J57" s="44" t="s">
        <v>405</v>
      </c>
    </row>
    <row r="58" spans="1:10" x14ac:dyDescent="0.25">
      <c r="A58" s="42" t="s">
        <v>39</v>
      </c>
      <c r="B58" s="43">
        <v>2536.5</v>
      </c>
      <c r="C58" s="43">
        <f>HON!B6</f>
        <v>0</v>
      </c>
      <c r="D58" s="60"/>
      <c r="E58" s="43">
        <f>HON!B7</f>
        <v>2536.5</v>
      </c>
      <c r="F58" s="57">
        <f t="shared" si="1"/>
        <v>0</v>
      </c>
      <c r="G58" s="43" t="s">
        <v>246</v>
      </c>
      <c r="H58" s="44" t="s">
        <v>405</v>
      </c>
      <c r="I58" s="44" t="s">
        <v>405</v>
      </c>
      <c r="J58" s="44" t="s">
        <v>405</v>
      </c>
    </row>
    <row r="59" spans="1:10" x14ac:dyDescent="0.25">
      <c r="A59" s="42" t="s">
        <v>40</v>
      </c>
      <c r="B59" s="43">
        <v>6555</v>
      </c>
      <c r="C59" s="43">
        <f>Finance!B6</f>
        <v>0</v>
      </c>
      <c r="D59" s="60"/>
      <c r="E59" s="43">
        <f>Finance!B7</f>
        <v>6555</v>
      </c>
      <c r="F59" s="57">
        <f t="shared" si="1"/>
        <v>0</v>
      </c>
      <c r="G59" s="43" t="s">
        <v>247</v>
      </c>
      <c r="H59" s="44" t="s">
        <v>405</v>
      </c>
      <c r="I59" s="44" t="s">
        <v>405</v>
      </c>
      <c r="J59" s="44" t="s">
        <v>405</v>
      </c>
    </row>
    <row r="60" spans="1:10" x14ac:dyDescent="0.25">
      <c r="A60" s="56" t="s">
        <v>343</v>
      </c>
      <c r="B60" s="57">
        <v>300</v>
      </c>
      <c r="C60" s="57">
        <f>'Flying Tortilla'!B6</f>
        <v>0</v>
      </c>
      <c r="D60" s="61">
        <f>SUM('Flying Tortilla'!B7)</f>
        <v>-60</v>
      </c>
      <c r="E60" s="57">
        <f>'Flying Tortilla'!B8</f>
        <v>0</v>
      </c>
      <c r="F60" s="87">
        <f>B60+C60+D60-E60</f>
        <v>240</v>
      </c>
      <c r="G60" s="57" t="s">
        <v>378</v>
      </c>
      <c r="H60" s="58" t="s">
        <v>405</v>
      </c>
      <c r="I60" s="58" t="s">
        <v>405</v>
      </c>
      <c r="J60" s="58"/>
    </row>
    <row r="61" spans="1:10" x14ac:dyDescent="0.25">
      <c r="A61" s="42" t="s">
        <v>41</v>
      </c>
      <c r="B61" s="43">
        <v>456</v>
      </c>
      <c r="C61" s="43">
        <f>'Food Science'!B6</f>
        <v>0</v>
      </c>
      <c r="D61" s="60"/>
      <c r="E61" s="43">
        <f>'Food Science'!B7</f>
        <v>0</v>
      </c>
      <c r="F61" s="43">
        <f t="shared" si="1"/>
        <v>456</v>
      </c>
      <c r="G61" s="43" t="s">
        <v>248</v>
      </c>
      <c r="H61" s="44" t="s">
        <v>405</v>
      </c>
      <c r="I61" s="44" t="s">
        <v>405</v>
      </c>
      <c r="J61" s="44" t="s">
        <v>405</v>
      </c>
    </row>
    <row r="62" spans="1:10" x14ac:dyDescent="0.25">
      <c r="A62" s="42" t="s">
        <v>42</v>
      </c>
      <c r="B62" s="43">
        <v>4100</v>
      </c>
      <c r="C62" s="43">
        <f>FormulaSAE!B6</f>
        <v>0</v>
      </c>
      <c r="D62" s="60"/>
      <c r="E62" s="43">
        <f>FormulaSAE!B7</f>
        <v>4100</v>
      </c>
      <c r="F62" s="57">
        <f t="shared" si="1"/>
        <v>0</v>
      </c>
      <c r="G62" s="43" t="s">
        <v>215</v>
      </c>
      <c r="H62" s="44" t="s">
        <v>405</v>
      </c>
      <c r="I62" s="44" t="s">
        <v>405</v>
      </c>
      <c r="J62" s="44" t="s">
        <v>405</v>
      </c>
    </row>
    <row r="63" spans="1:10" x14ac:dyDescent="0.25">
      <c r="A63" s="42" t="s">
        <v>146</v>
      </c>
      <c r="B63" s="43">
        <v>2800</v>
      </c>
      <c r="C63" s="43">
        <f>Foundation!B6</f>
        <v>0</v>
      </c>
      <c r="D63" s="60">
        <f>SUM(Foundation!B7)</f>
        <v>0</v>
      </c>
      <c r="E63" s="43">
        <f>Foundation!B8</f>
        <v>2400</v>
      </c>
      <c r="F63" s="43">
        <f>B63+C63+D63-E63</f>
        <v>400</v>
      </c>
      <c r="G63" s="43" t="s">
        <v>249</v>
      </c>
      <c r="H63" s="44" t="s">
        <v>405</v>
      </c>
      <c r="I63" s="44" t="s">
        <v>405</v>
      </c>
      <c r="J63" s="44" t="s">
        <v>405</v>
      </c>
    </row>
    <row r="64" spans="1:10" x14ac:dyDescent="0.25">
      <c r="A64" s="42" t="s">
        <v>344</v>
      </c>
      <c r="B64" s="43">
        <v>100</v>
      </c>
      <c r="C64" s="43">
        <f>'Future Lawyers'!B6</f>
        <v>0</v>
      </c>
      <c r="D64" s="60"/>
      <c r="E64" s="43">
        <f>'Future Lawyers'!B7</f>
        <v>66.66</v>
      </c>
      <c r="F64" s="43">
        <f>B64+C64-E64</f>
        <v>33.340000000000003</v>
      </c>
      <c r="G64" s="43"/>
      <c r="H64" s="44" t="s">
        <v>405</v>
      </c>
      <c r="I64" s="44" t="s">
        <v>405</v>
      </c>
      <c r="J64" s="44" t="s">
        <v>405</v>
      </c>
    </row>
    <row r="65" spans="1:10" x14ac:dyDescent="0.25">
      <c r="A65" s="42" t="s">
        <v>43</v>
      </c>
      <c r="B65" s="43">
        <v>1805</v>
      </c>
      <c r="C65" s="43">
        <f>GBP!B6</f>
        <v>0</v>
      </c>
      <c r="D65" s="60"/>
      <c r="E65" s="43">
        <f>GBP!B7</f>
        <v>65.5</v>
      </c>
      <c r="F65" s="43">
        <f t="shared" si="1"/>
        <v>1739.5</v>
      </c>
      <c r="G65" s="43" t="s">
        <v>250</v>
      </c>
      <c r="H65" s="44" t="s">
        <v>405</v>
      </c>
      <c r="I65" s="44" t="s">
        <v>405</v>
      </c>
      <c r="J65" s="44" t="s">
        <v>405</v>
      </c>
    </row>
    <row r="66" spans="1:10" x14ac:dyDescent="0.25">
      <c r="A66" s="42" t="s">
        <v>44</v>
      </c>
      <c r="B66" s="43">
        <v>570</v>
      </c>
      <c r="C66" s="43">
        <f>Geoscience!B6</f>
        <v>0</v>
      </c>
      <c r="D66" s="60">
        <f>SUM(Geoscience!B7)</f>
        <v>-114</v>
      </c>
      <c r="E66" s="43">
        <f>Geoscience!B8</f>
        <v>456</v>
      </c>
      <c r="F66" s="57">
        <f>B66+C66+D66-E66</f>
        <v>0</v>
      </c>
      <c r="G66" s="43" t="s">
        <v>252</v>
      </c>
      <c r="H66" s="44" t="s">
        <v>405</v>
      </c>
      <c r="I66" s="44" t="s">
        <v>405</v>
      </c>
      <c r="J66" s="44" t="s">
        <v>609</v>
      </c>
    </row>
    <row r="67" spans="1:10" x14ac:dyDescent="0.25">
      <c r="A67" s="42" t="s">
        <v>121</v>
      </c>
      <c r="B67" s="43">
        <v>250</v>
      </c>
      <c r="C67" s="43">
        <f>German!B6</f>
        <v>0</v>
      </c>
      <c r="D67" s="60"/>
      <c r="E67" s="43">
        <f>German!B7</f>
        <v>191.73</v>
      </c>
      <c r="F67" s="43">
        <f t="shared" si="1"/>
        <v>58.27000000000001</v>
      </c>
      <c r="G67" s="43" t="s">
        <v>253</v>
      </c>
      <c r="H67" s="44" t="s">
        <v>405</v>
      </c>
      <c r="I67" s="44" t="s">
        <v>405</v>
      </c>
      <c r="J67" s="44" t="s">
        <v>405</v>
      </c>
    </row>
    <row r="68" spans="1:10" x14ac:dyDescent="0.25">
      <c r="A68" s="56" t="s">
        <v>147</v>
      </c>
      <c r="B68" s="57">
        <v>213.75</v>
      </c>
      <c r="C68" s="57">
        <f>GAB!B6</f>
        <v>0</v>
      </c>
      <c r="D68" s="61">
        <f>SUM(GAB!B7)</f>
        <v>-42.75</v>
      </c>
      <c r="E68" s="57">
        <f>GAB!B8</f>
        <v>0</v>
      </c>
      <c r="F68" s="87">
        <f>B68+C68+D68-E68</f>
        <v>171</v>
      </c>
      <c r="G68" s="57" t="s">
        <v>254</v>
      </c>
      <c r="H68" s="58" t="s">
        <v>405</v>
      </c>
      <c r="I68" s="58" t="s">
        <v>405</v>
      </c>
      <c r="J68" s="58"/>
    </row>
    <row r="69" spans="1:10" x14ac:dyDescent="0.25">
      <c r="A69" s="42" t="s">
        <v>45</v>
      </c>
      <c r="B69" s="43">
        <v>1425</v>
      </c>
      <c r="C69" s="43">
        <f>'Goin'' Band'!B6</f>
        <v>0</v>
      </c>
      <c r="D69" s="60"/>
      <c r="E69" s="43">
        <f>'Goin'' Band'!B7</f>
        <v>1331.12</v>
      </c>
      <c r="F69" s="43">
        <f t="shared" ref="F69:F97" si="2">B69+C69-E69</f>
        <v>93.880000000000109</v>
      </c>
      <c r="G69" s="43"/>
      <c r="H69" s="44" t="s">
        <v>405</v>
      </c>
      <c r="I69" s="44" t="s">
        <v>405</v>
      </c>
      <c r="J69" s="44" t="s">
        <v>405</v>
      </c>
    </row>
    <row r="70" spans="1:10" x14ac:dyDescent="0.25">
      <c r="A70" s="42" t="s">
        <v>46</v>
      </c>
      <c r="B70" s="43">
        <v>456</v>
      </c>
      <c r="C70" s="43">
        <f>'Golden Key'!B6</f>
        <v>0</v>
      </c>
      <c r="D70" s="60"/>
      <c r="E70" s="43">
        <f>'Golden Key'!B7</f>
        <v>25</v>
      </c>
      <c r="F70" s="43">
        <f t="shared" si="2"/>
        <v>431</v>
      </c>
      <c r="G70" s="43"/>
      <c r="H70" s="44" t="s">
        <v>405</v>
      </c>
      <c r="I70" s="44" t="s">
        <v>405</v>
      </c>
      <c r="J70" s="44" t="s">
        <v>405</v>
      </c>
    </row>
    <row r="71" spans="1:10" x14ac:dyDescent="0.25">
      <c r="A71" s="42" t="s">
        <v>47</v>
      </c>
      <c r="B71" s="43">
        <v>1520</v>
      </c>
      <c r="C71" s="43">
        <f>GreekWide!B6</f>
        <v>0</v>
      </c>
      <c r="D71" s="60"/>
      <c r="E71" s="43">
        <f>GreekWide!B7</f>
        <v>1520</v>
      </c>
      <c r="F71" s="57">
        <f t="shared" si="2"/>
        <v>0</v>
      </c>
      <c r="G71" s="43" t="s">
        <v>255</v>
      </c>
      <c r="H71" s="44" t="s">
        <v>405</v>
      </c>
      <c r="I71" s="44" t="s">
        <v>405</v>
      </c>
      <c r="J71" s="44" t="s">
        <v>405</v>
      </c>
    </row>
    <row r="72" spans="1:10" x14ac:dyDescent="0.25">
      <c r="A72" s="42" t="s">
        <v>167</v>
      </c>
      <c r="B72" s="43">
        <v>171</v>
      </c>
      <c r="C72" s="43">
        <f>HSA!B6</f>
        <v>0</v>
      </c>
      <c r="D72" s="60"/>
      <c r="E72" s="43">
        <f>HSA!B7</f>
        <v>100</v>
      </c>
      <c r="F72" s="43">
        <f t="shared" si="2"/>
        <v>71</v>
      </c>
      <c r="G72" s="43" t="s">
        <v>379</v>
      </c>
      <c r="H72" s="44" t="s">
        <v>405</v>
      </c>
      <c r="I72" s="44" t="s">
        <v>405</v>
      </c>
      <c r="J72" s="44" t="s">
        <v>405</v>
      </c>
    </row>
    <row r="73" spans="1:10" x14ac:dyDescent="0.25">
      <c r="A73" s="42" t="s">
        <v>49</v>
      </c>
      <c r="B73" s="43">
        <v>475</v>
      </c>
      <c r="C73" s="43">
        <f>'Hi-Tech'!B6</f>
        <v>0</v>
      </c>
      <c r="D73" s="60"/>
      <c r="E73" s="43">
        <f>'Hi-Tech'!B7</f>
        <v>0</v>
      </c>
      <c r="F73" s="87">
        <f t="shared" si="2"/>
        <v>475</v>
      </c>
      <c r="G73" s="43" t="s">
        <v>256</v>
      </c>
      <c r="H73" s="44" t="s">
        <v>405</v>
      </c>
      <c r="I73" s="44" t="s">
        <v>405</v>
      </c>
      <c r="J73" s="44" t="s">
        <v>405</v>
      </c>
    </row>
    <row r="74" spans="1:10" x14ac:dyDescent="0.25">
      <c r="A74" s="42" t="s">
        <v>48</v>
      </c>
      <c r="B74" s="43">
        <v>855</v>
      </c>
      <c r="C74" s="43">
        <f>HSF!B6</f>
        <v>0</v>
      </c>
      <c r="D74" s="60"/>
      <c r="E74" s="43">
        <f>HSF!B7</f>
        <v>854.82999999999993</v>
      </c>
      <c r="F74" s="57">
        <f t="shared" si="2"/>
        <v>0.17000000000007276</v>
      </c>
      <c r="G74" s="43" t="s">
        <v>380</v>
      </c>
      <c r="H74" s="44" t="s">
        <v>405</v>
      </c>
      <c r="I74" s="44" t="s">
        <v>405</v>
      </c>
      <c r="J74" s="44" t="s">
        <v>405</v>
      </c>
    </row>
    <row r="75" spans="1:10" x14ac:dyDescent="0.25">
      <c r="A75" s="42" t="s">
        <v>168</v>
      </c>
      <c r="B75" s="43">
        <v>1520</v>
      </c>
      <c r="C75" s="43">
        <f>HSS!B6</f>
        <v>0</v>
      </c>
      <c r="D75" s="60"/>
      <c r="E75" s="43">
        <f>HSS!B7</f>
        <v>1520</v>
      </c>
      <c r="F75" s="57">
        <f t="shared" si="2"/>
        <v>0</v>
      </c>
      <c r="G75" s="43" t="s">
        <v>258</v>
      </c>
      <c r="H75" s="44" t="s">
        <v>405</v>
      </c>
      <c r="I75" s="44" t="s">
        <v>405</v>
      </c>
      <c r="J75" s="44" t="s">
        <v>405</v>
      </c>
    </row>
    <row r="76" spans="1:10" x14ac:dyDescent="0.25">
      <c r="A76" s="42" t="s">
        <v>346</v>
      </c>
      <c r="B76" s="43">
        <v>475</v>
      </c>
      <c r="C76" s="43">
        <f>'Honors Ambassadors'!B6</f>
        <v>0</v>
      </c>
      <c r="D76" s="60"/>
      <c r="E76" s="43">
        <f>'Honors Ambassadors'!B7</f>
        <v>475</v>
      </c>
      <c r="F76" s="57">
        <f>B76+C76-E76</f>
        <v>0</v>
      </c>
      <c r="G76" s="43"/>
      <c r="H76" s="44" t="s">
        <v>405</v>
      </c>
      <c r="I76" s="44" t="s">
        <v>405</v>
      </c>
      <c r="J76" s="44" t="s">
        <v>405</v>
      </c>
    </row>
    <row r="77" spans="1:10" ht="31.5" x14ac:dyDescent="0.25">
      <c r="A77" s="42" t="s">
        <v>169</v>
      </c>
      <c r="B77" s="43">
        <v>712.5</v>
      </c>
      <c r="C77" s="43">
        <f>HHMISSO!B6</f>
        <v>0</v>
      </c>
      <c r="D77" s="60"/>
      <c r="E77" s="43">
        <f>HHMISSO!B7</f>
        <v>0</v>
      </c>
      <c r="F77" s="87">
        <f t="shared" si="2"/>
        <v>712.5</v>
      </c>
      <c r="G77" s="43" t="s">
        <v>381</v>
      </c>
      <c r="H77" s="44" t="s">
        <v>405</v>
      </c>
      <c r="I77" s="44" t="s">
        <v>405</v>
      </c>
      <c r="J77" s="44" t="s">
        <v>405</v>
      </c>
    </row>
    <row r="78" spans="1:10" ht="31.5" x14ac:dyDescent="0.25">
      <c r="A78" s="42" t="s">
        <v>158</v>
      </c>
      <c r="B78" s="43">
        <v>3325</v>
      </c>
      <c r="C78" s="43">
        <f>HSRecruiters!B6</f>
        <v>0</v>
      </c>
      <c r="D78" s="60"/>
      <c r="E78" s="43">
        <f>HSRecruiters!B7</f>
        <v>2358.31</v>
      </c>
      <c r="F78" s="43">
        <f t="shared" si="2"/>
        <v>966.69</v>
      </c>
      <c r="G78" s="43" t="s">
        <v>382</v>
      </c>
      <c r="H78" s="44" t="s">
        <v>405</v>
      </c>
      <c r="I78" s="44" t="s">
        <v>405</v>
      </c>
      <c r="J78" s="44" t="s">
        <v>405</v>
      </c>
    </row>
    <row r="79" spans="1:10" x14ac:dyDescent="0.25">
      <c r="A79" s="42" t="s">
        <v>170</v>
      </c>
      <c r="B79" s="43">
        <v>142.5</v>
      </c>
      <c r="C79" s="43">
        <f>HuZ!B6</f>
        <v>0</v>
      </c>
      <c r="D79" s="60"/>
      <c r="E79" s="43">
        <f>HuZ!B7</f>
        <v>142.5</v>
      </c>
      <c r="F79" s="57">
        <f t="shared" si="2"/>
        <v>0</v>
      </c>
      <c r="G79" s="43" t="s">
        <v>259</v>
      </c>
      <c r="H79" s="44" t="s">
        <v>405</v>
      </c>
      <c r="I79" s="44" t="s">
        <v>405</v>
      </c>
      <c r="J79" s="44" t="s">
        <v>405</v>
      </c>
    </row>
    <row r="80" spans="1:10" x14ac:dyDescent="0.25">
      <c r="A80" s="56" t="s">
        <v>172</v>
      </c>
      <c r="B80" s="57">
        <v>285</v>
      </c>
      <c r="C80" s="57">
        <f>Impact!B6</f>
        <v>0</v>
      </c>
      <c r="D80" s="61">
        <f>SUM(Impact!B7)</f>
        <v>-151.99</v>
      </c>
      <c r="E80" s="57">
        <f>Impact!B8</f>
        <v>0</v>
      </c>
      <c r="F80" s="87">
        <f>B80+C80+D80-E80</f>
        <v>133.01</v>
      </c>
      <c r="G80" s="57"/>
      <c r="H80" s="58" t="s">
        <v>405</v>
      </c>
      <c r="I80" s="58" t="s">
        <v>405</v>
      </c>
      <c r="J80" s="58"/>
    </row>
    <row r="81" spans="1:10" x14ac:dyDescent="0.25">
      <c r="A81" s="42" t="s">
        <v>51</v>
      </c>
      <c r="B81" s="43">
        <v>8550</v>
      </c>
      <c r="C81" s="43">
        <f>ISA!B6</f>
        <v>500</v>
      </c>
      <c r="D81" s="60"/>
      <c r="E81" s="43">
        <f>ISA!B7</f>
        <v>9050</v>
      </c>
      <c r="F81" s="57">
        <f t="shared" si="2"/>
        <v>0</v>
      </c>
      <c r="G81" s="43" t="s">
        <v>260</v>
      </c>
      <c r="H81" s="44" t="s">
        <v>405</v>
      </c>
      <c r="I81" s="44" t="s">
        <v>405</v>
      </c>
      <c r="J81" s="44" t="s">
        <v>405</v>
      </c>
    </row>
    <row r="82" spans="1:10" x14ac:dyDescent="0.25">
      <c r="A82" s="42" t="s">
        <v>52</v>
      </c>
      <c r="B82" s="43">
        <v>237.5</v>
      </c>
      <c r="C82" s="43">
        <f>IEEE!B6</f>
        <v>0</v>
      </c>
      <c r="D82" s="60">
        <f>IEEE!B7</f>
        <v>0</v>
      </c>
      <c r="E82" s="43">
        <f>IEEE!B8</f>
        <v>0</v>
      </c>
      <c r="F82" s="87">
        <f>B82+C82+D82-E82</f>
        <v>237.5</v>
      </c>
      <c r="G82" s="43" t="s">
        <v>383</v>
      </c>
      <c r="H82" s="44" t="s">
        <v>405</v>
      </c>
      <c r="I82" s="44" t="s">
        <v>405</v>
      </c>
      <c r="J82" s="44" t="s">
        <v>405</v>
      </c>
    </row>
    <row r="83" spans="1:10" x14ac:dyDescent="0.25">
      <c r="A83" s="42" t="s">
        <v>53</v>
      </c>
      <c r="B83" s="43">
        <v>1900</v>
      </c>
      <c r="C83" s="43">
        <f>IIE!B6</f>
        <v>0</v>
      </c>
      <c r="D83" s="60"/>
      <c r="E83" s="43">
        <f>IIE!B7</f>
        <v>1900</v>
      </c>
      <c r="F83" s="57">
        <f t="shared" si="2"/>
        <v>0</v>
      </c>
      <c r="G83" s="43" t="s">
        <v>261</v>
      </c>
      <c r="H83" s="44" t="s">
        <v>405</v>
      </c>
      <c r="I83" s="44" t="s">
        <v>405</v>
      </c>
      <c r="J83" s="44" t="s">
        <v>405</v>
      </c>
    </row>
    <row r="84" spans="1:10" x14ac:dyDescent="0.25">
      <c r="A84" s="42" t="s">
        <v>173</v>
      </c>
      <c r="B84" s="43">
        <v>570</v>
      </c>
      <c r="C84" s="43">
        <f>IDA!B6</f>
        <v>0</v>
      </c>
      <c r="D84" s="60"/>
      <c r="E84" s="43">
        <f>IDA!B7</f>
        <v>570</v>
      </c>
      <c r="F84" s="57">
        <f t="shared" si="2"/>
        <v>0</v>
      </c>
      <c r="G84" s="43" t="s">
        <v>262</v>
      </c>
      <c r="H84" s="44" t="s">
        <v>405</v>
      </c>
      <c r="I84" s="44" t="s">
        <v>405</v>
      </c>
      <c r="J84" s="44" t="s">
        <v>405</v>
      </c>
    </row>
    <row r="85" spans="1:10" x14ac:dyDescent="0.25">
      <c r="A85" s="42" t="s">
        <v>55</v>
      </c>
      <c r="B85" s="43">
        <v>475</v>
      </c>
      <c r="C85" s="43">
        <f>IIDA!B6</f>
        <v>0</v>
      </c>
      <c r="D85" s="60"/>
      <c r="E85" s="43">
        <f>IIDA!B7</f>
        <v>452.25</v>
      </c>
      <c r="F85" s="43">
        <f t="shared" si="2"/>
        <v>22.75</v>
      </c>
      <c r="G85" s="43" t="s">
        <v>263</v>
      </c>
      <c r="H85" s="44" t="s">
        <v>405</v>
      </c>
      <c r="I85" s="44" t="s">
        <v>405</v>
      </c>
      <c r="J85" s="44" t="s">
        <v>405</v>
      </c>
    </row>
    <row r="86" spans="1:10" x14ac:dyDescent="0.25">
      <c r="A86" s="88" t="s">
        <v>133</v>
      </c>
      <c r="B86" s="87">
        <v>352.45</v>
      </c>
      <c r="C86" s="87">
        <f>IVCF!B6</f>
        <v>0</v>
      </c>
      <c r="D86" s="89"/>
      <c r="E86" s="87">
        <f>IVCF!B7</f>
        <v>0</v>
      </c>
      <c r="F86" s="87">
        <f t="shared" si="2"/>
        <v>352.45</v>
      </c>
      <c r="G86" s="87" t="s">
        <v>264</v>
      </c>
      <c r="H86" s="97" t="s">
        <v>439</v>
      </c>
      <c r="I86" s="98"/>
      <c r="J86" s="99"/>
    </row>
    <row r="87" spans="1:10" x14ac:dyDescent="0.25">
      <c r="A87" s="42" t="s">
        <v>56</v>
      </c>
      <c r="B87" s="43">
        <v>7125</v>
      </c>
      <c r="C87" s="43">
        <f>ITA!B6</f>
        <v>0</v>
      </c>
      <c r="D87" s="60"/>
      <c r="E87" s="43">
        <f>ITA!B7</f>
        <v>7089.8499999999995</v>
      </c>
      <c r="F87" s="43">
        <f t="shared" si="2"/>
        <v>35.150000000000546</v>
      </c>
      <c r="G87" s="43" t="s">
        <v>265</v>
      </c>
      <c r="H87" s="44" t="s">
        <v>405</v>
      </c>
      <c r="I87" s="44" t="s">
        <v>405</v>
      </c>
      <c r="J87" s="44" t="s">
        <v>405</v>
      </c>
    </row>
    <row r="88" spans="1:10" x14ac:dyDescent="0.25">
      <c r="A88" s="42" t="s">
        <v>57</v>
      </c>
      <c r="B88" s="43">
        <v>2850</v>
      </c>
      <c r="C88" s="43">
        <f>KPsi!B6</f>
        <v>0</v>
      </c>
      <c r="D88" s="60"/>
      <c r="E88" s="43">
        <f>KPsi!B7</f>
        <v>2561.38</v>
      </c>
      <c r="F88" s="57">
        <f t="shared" si="2"/>
        <v>288.61999999999989</v>
      </c>
      <c r="G88" s="43" t="s">
        <v>266</v>
      </c>
      <c r="H88" s="44" t="s">
        <v>405</v>
      </c>
      <c r="I88" s="44" t="s">
        <v>405</v>
      </c>
      <c r="J88" s="44" t="s">
        <v>405</v>
      </c>
    </row>
    <row r="89" spans="1:10" x14ac:dyDescent="0.25">
      <c r="A89" s="42" t="s">
        <v>347</v>
      </c>
      <c r="B89" s="43">
        <v>47.5</v>
      </c>
      <c r="C89" s="43">
        <f>'Kappa Nu'!B6</f>
        <v>0</v>
      </c>
      <c r="D89" s="60"/>
      <c r="E89" s="43">
        <f>'Kappa Nu'!B7</f>
        <v>0</v>
      </c>
      <c r="F89" s="87">
        <f>B89+C89-E89</f>
        <v>47.5</v>
      </c>
      <c r="G89" s="55" t="s">
        <v>384</v>
      </c>
      <c r="H89" s="44" t="s">
        <v>405</v>
      </c>
      <c r="I89" s="44" t="s">
        <v>405</v>
      </c>
      <c r="J89" s="44" t="s">
        <v>405</v>
      </c>
    </row>
    <row r="90" spans="1:10" x14ac:dyDescent="0.25">
      <c r="A90" s="42" t="s">
        <v>58</v>
      </c>
      <c r="B90" s="43">
        <v>427.5</v>
      </c>
      <c r="C90" s="43">
        <f>Kinesiology!B6</f>
        <v>0</v>
      </c>
      <c r="D90" s="60">
        <f>Kinesiology!C6</f>
        <v>0</v>
      </c>
      <c r="E90" s="43">
        <f>Kinesiology!D6</f>
        <v>0</v>
      </c>
      <c r="F90" s="87">
        <f>B90+C90-E90</f>
        <v>427.5</v>
      </c>
      <c r="G90" s="43" t="s">
        <v>385</v>
      </c>
      <c r="H90" s="44" t="s">
        <v>405</v>
      </c>
      <c r="I90" s="44" t="s">
        <v>405</v>
      </c>
      <c r="J90" s="44" t="s">
        <v>405</v>
      </c>
    </row>
    <row r="91" spans="1:10" x14ac:dyDescent="0.25">
      <c r="A91" s="42" t="s">
        <v>59</v>
      </c>
      <c r="B91" s="43">
        <v>14345</v>
      </c>
      <c r="C91" s="43">
        <f>KRCC!B6</f>
        <v>0</v>
      </c>
      <c r="D91" s="60"/>
      <c r="E91" s="43">
        <f>KRCC!B7</f>
        <v>14345</v>
      </c>
      <c r="F91" s="57">
        <f t="shared" si="2"/>
        <v>0</v>
      </c>
      <c r="G91" s="43" t="s">
        <v>267</v>
      </c>
      <c r="H91" s="44" t="s">
        <v>405</v>
      </c>
      <c r="I91" s="44" t="s">
        <v>405</v>
      </c>
      <c r="J91" s="44" t="s">
        <v>405</v>
      </c>
    </row>
    <row r="92" spans="1:10" x14ac:dyDescent="0.25">
      <c r="A92" s="42" t="s">
        <v>60</v>
      </c>
      <c r="B92" s="43">
        <v>200</v>
      </c>
      <c r="C92" s="43">
        <f>KOA!B6</f>
        <v>0</v>
      </c>
      <c r="D92" s="60">
        <f>KOA!B7</f>
        <v>-40</v>
      </c>
      <c r="E92" s="43">
        <f>KOA!B8</f>
        <v>0</v>
      </c>
      <c r="F92" s="87">
        <f>B92+C92+D92-E92</f>
        <v>160</v>
      </c>
      <c r="G92" s="43" t="s">
        <v>268</v>
      </c>
      <c r="H92" s="44" t="s">
        <v>405</v>
      </c>
      <c r="I92" s="44" t="s">
        <v>405</v>
      </c>
      <c r="J92" s="44" t="s">
        <v>405</v>
      </c>
    </row>
    <row r="93" spans="1:10" x14ac:dyDescent="0.25">
      <c r="A93" s="42" t="s">
        <v>348</v>
      </c>
      <c r="B93" s="43">
        <v>166.25</v>
      </c>
      <c r="C93" s="43">
        <f>Korean!B6</f>
        <v>0</v>
      </c>
      <c r="D93" s="60">
        <f>Korean!C6</f>
        <v>0</v>
      </c>
      <c r="E93" s="43">
        <f>Korean!B7</f>
        <v>112.5</v>
      </c>
      <c r="F93" s="43">
        <f>B93+C93+D93-E93</f>
        <v>53.75</v>
      </c>
      <c r="G93" s="43" t="s">
        <v>386</v>
      </c>
      <c r="H93" s="44" t="s">
        <v>405</v>
      </c>
      <c r="I93" s="44" t="s">
        <v>405</v>
      </c>
      <c r="J93" s="44" t="s">
        <v>405</v>
      </c>
    </row>
    <row r="94" spans="1:10" x14ac:dyDescent="0.25">
      <c r="A94" s="42" t="s">
        <v>326</v>
      </c>
      <c r="B94" s="43">
        <v>380</v>
      </c>
      <c r="C94" s="43">
        <f>LamAlpha!B6</f>
        <v>0</v>
      </c>
      <c r="D94" s="60"/>
      <c r="E94" s="43">
        <f>LamAlpha!B7</f>
        <v>380.00000000000006</v>
      </c>
      <c r="F94" s="57">
        <f t="shared" si="2"/>
        <v>0</v>
      </c>
      <c r="G94" s="43" t="s">
        <v>387</v>
      </c>
      <c r="H94" s="44" t="s">
        <v>405</v>
      </c>
      <c r="I94" s="44" t="s">
        <v>405</v>
      </c>
      <c r="J94" s="44" t="s">
        <v>405</v>
      </c>
    </row>
    <row r="95" spans="1:10" x14ac:dyDescent="0.25">
      <c r="A95" s="42" t="s">
        <v>61</v>
      </c>
      <c r="B95" s="43">
        <v>14463.75</v>
      </c>
      <c r="C95" s="43">
        <f>Livestock!B6</f>
        <v>1500</v>
      </c>
      <c r="D95" s="60"/>
      <c r="E95" s="43">
        <f>Livestock!B7</f>
        <v>15963.750000000002</v>
      </c>
      <c r="F95" s="57">
        <f t="shared" si="2"/>
        <v>0</v>
      </c>
      <c r="G95" s="43" t="s">
        <v>269</v>
      </c>
      <c r="H95" s="44" t="s">
        <v>405</v>
      </c>
      <c r="I95" s="44" t="s">
        <v>405</v>
      </c>
      <c r="J95" s="44" t="s">
        <v>405</v>
      </c>
    </row>
    <row r="96" spans="1:10" x14ac:dyDescent="0.25">
      <c r="A96" s="42" t="s">
        <v>75</v>
      </c>
      <c r="B96" s="43">
        <v>475</v>
      </c>
      <c r="C96" s="43">
        <f>LSF!B6</f>
        <v>0</v>
      </c>
      <c r="D96" s="60"/>
      <c r="E96" s="43">
        <f>LSF!B7</f>
        <v>0</v>
      </c>
      <c r="F96" s="87">
        <f t="shared" si="2"/>
        <v>475</v>
      </c>
      <c r="G96" s="43" t="s">
        <v>270</v>
      </c>
      <c r="H96" s="44" t="s">
        <v>405</v>
      </c>
      <c r="I96" s="44" t="s">
        <v>405</v>
      </c>
      <c r="J96" s="44" t="s">
        <v>405</v>
      </c>
    </row>
    <row r="97" spans="1:12" ht="31.5" x14ac:dyDescent="0.25">
      <c r="A97" s="42" t="s">
        <v>654</v>
      </c>
      <c r="B97" s="43">
        <v>1900</v>
      </c>
      <c r="C97" s="43">
        <f>MBSF!B6</f>
        <v>0</v>
      </c>
      <c r="D97" s="60"/>
      <c r="E97" s="43">
        <f>MBSF!B7</f>
        <v>1831.7</v>
      </c>
      <c r="F97" s="43">
        <f t="shared" si="2"/>
        <v>68.299999999999955</v>
      </c>
      <c r="G97" s="43" t="s">
        <v>271</v>
      </c>
      <c r="H97" s="44" t="s">
        <v>405</v>
      </c>
      <c r="I97" s="44" t="s">
        <v>405</v>
      </c>
      <c r="J97" s="44" t="s">
        <v>405</v>
      </c>
      <c r="K97" s="72"/>
      <c r="L97" s="73"/>
    </row>
    <row r="98" spans="1:12" x14ac:dyDescent="0.25">
      <c r="A98" s="42" t="s">
        <v>349</v>
      </c>
      <c r="B98" s="43">
        <v>85.5</v>
      </c>
      <c r="C98" s="43">
        <f>Math!B6</f>
        <v>0</v>
      </c>
      <c r="D98" s="60">
        <f>Math!B7</f>
        <v>-17.100000000000001</v>
      </c>
      <c r="E98" s="43">
        <f>Math!B8</f>
        <v>0</v>
      </c>
      <c r="F98" s="43">
        <f>B98+C98+D98-E98</f>
        <v>68.400000000000006</v>
      </c>
      <c r="G98" s="43"/>
      <c r="H98" s="44" t="s">
        <v>405</v>
      </c>
      <c r="I98" s="44" t="s">
        <v>405</v>
      </c>
      <c r="J98" s="44" t="s">
        <v>609</v>
      </c>
    </row>
    <row r="99" spans="1:12" x14ac:dyDescent="0.25">
      <c r="A99" s="42" t="s">
        <v>77</v>
      </c>
      <c r="B99" s="43">
        <v>1995</v>
      </c>
      <c r="C99" s="43">
        <f>Eval!B6</f>
        <v>0</v>
      </c>
      <c r="D99" s="60"/>
      <c r="E99" s="43">
        <f>Eval!B7</f>
        <v>1995</v>
      </c>
      <c r="F99" s="57">
        <f t="shared" ref="F99:F132" si="3">B99+C99-E99</f>
        <v>0</v>
      </c>
      <c r="G99" s="43" t="s">
        <v>388</v>
      </c>
      <c r="H99" s="44" t="s">
        <v>405</v>
      </c>
      <c r="I99" s="44" t="s">
        <v>405</v>
      </c>
      <c r="J99" s="44" t="s">
        <v>405</v>
      </c>
    </row>
    <row r="100" spans="1:12" x14ac:dyDescent="0.25">
      <c r="A100" s="42" t="s">
        <v>62</v>
      </c>
      <c r="B100" s="43">
        <v>14345</v>
      </c>
      <c r="C100" s="43">
        <f>Meat!B6</f>
        <v>3500</v>
      </c>
      <c r="D100" s="60"/>
      <c r="E100" s="43">
        <f>Meat!B7</f>
        <v>14810.199999999999</v>
      </c>
      <c r="F100" s="43">
        <f t="shared" si="3"/>
        <v>3034.8000000000011</v>
      </c>
      <c r="G100" s="43"/>
      <c r="H100" s="44" t="s">
        <v>405</v>
      </c>
      <c r="I100" s="44" t="s">
        <v>405</v>
      </c>
      <c r="J100" s="44" t="s">
        <v>405</v>
      </c>
    </row>
    <row r="101" spans="1:12" x14ac:dyDescent="0.25">
      <c r="A101" s="42" t="s">
        <v>63</v>
      </c>
      <c r="B101" s="43">
        <v>5320</v>
      </c>
      <c r="C101" s="43">
        <f>MSA!B6</f>
        <v>1000</v>
      </c>
      <c r="D101" s="60"/>
      <c r="E101" s="43">
        <f>MSA!B7</f>
        <v>6320</v>
      </c>
      <c r="F101" s="57">
        <f t="shared" si="3"/>
        <v>0</v>
      </c>
      <c r="G101" s="43" t="s">
        <v>272</v>
      </c>
      <c r="H101" s="44" t="s">
        <v>405</v>
      </c>
      <c r="I101" s="44" t="s">
        <v>405</v>
      </c>
      <c r="J101" s="44" t="s">
        <v>405</v>
      </c>
    </row>
    <row r="102" spans="1:12" x14ac:dyDescent="0.25">
      <c r="A102" s="42" t="s">
        <v>134</v>
      </c>
      <c r="B102" s="43">
        <v>1852.5</v>
      </c>
      <c r="C102" s="43">
        <f>MTSO!B6</f>
        <v>0</v>
      </c>
      <c r="D102" s="60">
        <f>MTSO!B7</f>
        <v>-370.5</v>
      </c>
      <c r="E102" s="43">
        <f>MTSO!B8</f>
        <v>1482</v>
      </c>
      <c r="F102" s="57">
        <f>B102+C102+D102-E102</f>
        <v>0</v>
      </c>
      <c r="G102" s="43" t="s">
        <v>273</v>
      </c>
      <c r="H102" s="44" t="s">
        <v>405</v>
      </c>
      <c r="I102" s="44" t="s">
        <v>405</v>
      </c>
      <c r="J102" s="44" t="s">
        <v>610</v>
      </c>
    </row>
    <row r="103" spans="1:12" x14ac:dyDescent="0.25">
      <c r="A103" s="42" t="s">
        <v>65</v>
      </c>
      <c r="B103" s="43">
        <v>4845</v>
      </c>
      <c r="C103" s="43">
        <f>Metals!B6</f>
        <v>0</v>
      </c>
      <c r="D103" s="60"/>
      <c r="E103" s="43">
        <f>Metals!B7</f>
        <v>4845</v>
      </c>
      <c r="F103" s="57">
        <f t="shared" si="3"/>
        <v>0</v>
      </c>
      <c r="G103" s="43" t="s">
        <v>274</v>
      </c>
      <c r="H103" s="44" t="s">
        <v>405</v>
      </c>
      <c r="I103" s="44" t="s">
        <v>405</v>
      </c>
      <c r="J103" s="44" t="s">
        <v>405</v>
      </c>
    </row>
    <row r="104" spans="1:12" x14ac:dyDescent="0.25">
      <c r="A104" s="88" t="s">
        <v>350</v>
      </c>
      <c r="B104" s="87">
        <v>475</v>
      </c>
      <c r="C104" s="87">
        <f>'Minorities n S.T.E.A.M.'!B6</f>
        <v>0</v>
      </c>
      <c r="D104" s="89">
        <f>'Minorities n S.T.E.A.M.'!B7</f>
        <v>0</v>
      </c>
      <c r="E104" s="87">
        <f>'Minorities n S.T.E.A.M.'!B8</f>
        <v>0</v>
      </c>
      <c r="F104" s="87">
        <f>B104+C104+D104-E104</f>
        <v>475</v>
      </c>
      <c r="G104" s="97" t="s">
        <v>770</v>
      </c>
      <c r="H104" s="98"/>
      <c r="I104" s="98"/>
      <c r="J104" s="99"/>
    </row>
    <row r="105" spans="1:12" x14ac:dyDescent="0.25">
      <c r="A105" s="42" t="s">
        <v>174</v>
      </c>
      <c r="B105" s="43">
        <v>300</v>
      </c>
      <c r="C105" s="43">
        <f>MAPM!B6</f>
        <v>0</v>
      </c>
      <c r="D105" s="60"/>
      <c r="E105" s="43">
        <f>MAPM!B7</f>
        <v>300.25</v>
      </c>
      <c r="F105" s="57">
        <f t="shared" si="3"/>
        <v>-0.25</v>
      </c>
      <c r="G105" s="43" t="s">
        <v>389</v>
      </c>
      <c r="H105" s="44" t="s">
        <v>405</v>
      </c>
      <c r="I105" s="44" t="s">
        <v>405</v>
      </c>
      <c r="J105" s="44" t="s">
        <v>405</v>
      </c>
    </row>
    <row r="106" spans="1:12" x14ac:dyDescent="0.25">
      <c r="A106" s="42" t="s">
        <v>66</v>
      </c>
      <c r="B106" s="43">
        <v>1425</v>
      </c>
      <c r="C106" s="43">
        <f>MortarBoard!B6</f>
        <v>0</v>
      </c>
      <c r="D106" s="60"/>
      <c r="E106" s="43">
        <f>MortarBoard!B7</f>
        <v>1425</v>
      </c>
      <c r="F106" s="57">
        <f t="shared" si="3"/>
        <v>0</v>
      </c>
      <c r="G106" s="43" t="s">
        <v>275</v>
      </c>
      <c r="H106" s="44" t="s">
        <v>405</v>
      </c>
      <c r="I106" s="44" t="s">
        <v>405</v>
      </c>
      <c r="J106" s="44" t="s">
        <v>405</v>
      </c>
    </row>
    <row r="107" spans="1:12" x14ac:dyDescent="0.25">
      <c r="A107" s="42" t="s">
        <v>67</v>
      </c>
      <c r="B107" s="43">
        <v>1900</v>
      </c>
      <c r="C107" s="43">
        <f>MuslimSA!B6</f>
        <v>237.5</v>
      </c>
      <c r="D107" s="60"/>
      <c r="E107" s="43">
        <f>MuslimSA!B7</f>
        <v>2134.9899999999998</v>
      </c>
      <c r="F107" s="57">
        <f t="shared" si="3"/>
        <v>2.5100000000002183</v>
      </c>
      <c r="G107" s="43" t="s">
        <v>276</v>
      </c>
      <c r="H107" s="44" t="s">
        <v>405</v>
      </c>
      <c r="I107" s="44" t="s">
        <v>405</v>
      </c>
      <c r="J107" s="44" t="s">
        <v>405</v>
      </c>
    </row>
    <row r="108" spans="1:12" ht="31.5" x14ac:dyDescent="0.25">
      <c r="A108" s="56" t="s">
        <v>351</v>
      </c>
      <c r="B108" s="57">
        <v>570</v>
      </c>
      <c r="C108" s="57">
        <f>NAACP!B6</f>
        <v>0</v>
      </c>
      <c r="D108" s="61">
        <f>NAACP!B7</f>
        <v>-303.98</v>
      </c>
      <c r="E108" s="57">
        <f>NAACP!B8</f>
        <v>0</v>
      </c>
      <c r="F108" s="87">
        <f>B108+C108+D108-E108</f>
        <v>266.02</v>
      </c>
      <c r="G108" s="57"/>
      <c r="H108" s="58" t="s">
        <v>405</v>
      </c>
      <c r="I108" s="58" t="s">
        <v>405</v>
      </c>
      <c r="J108" s="58"/>
    </row>
    <row r="109" spans="1:12" ht="31.5" x14ac:dyDescent="0.25">
      <c r="A109" s="56" t="s">
        <v>224</v>
      </c>
      <c r="B109" s="57">
        <v>85.5</v>
      </c>
      <c r="C109" s="57">
        <f>NATST!B6</f>
        <v>0</v>
      </c>
      <c r="D109" s="61">
        <f>NATST!B7</f>
        <v>-28.5</v>
      </c>
      <c r="E109" s="57">
        <f>NATST!B8</f>
        <v>0</v>
      </c>
      <c r="F109" s="87">
        <f>B109+C109+D109-E109</f>
        <v>57</v>
      </c>
      <c r="G109" s="57"/>
      <c r="H109" s="58"/>
      <c r="I109" s="58" t="s">
        <v>405</v>
      </c>
      <c r="J109" s="58" t="s">
        <v>405</v>
      </c>
    </row>
    <row r="110" spans="1:12" ht="31.5" x14ac:dyDescent="0.25">
      <c r="A110" s="42" t="s">
        <v>68</v>
      </c>
      <c r="B110" s="43">
        <v>342</v>
      </c>
      <c r="C110" s="43">
        <f>'NSTA-SC'!B6</f>
        <v>0</v>
      </c>
      <c r="D110" s="60"/>
      <c r="E110" s="43">
        <f>'NSTA-SC'!B7</f>
        <v>342</v>
      </c>
      <c r="F110" s="57">
        <f t="shared" si="3"/>
        <v>0</v>
      </c>
      <c r="G110" s="43" t="s">
        <v>390</v>
      </c>
      <c r="H110" s="44" t="s">
        <v>405</v>
      </c>
      <c r="I110" s="44" t="s">
        <v>405</v>
      </c>
      <c r="J110" s="44" t="s">
        <v>405</v>
      </c>
    </row>
    <row r="111" spans="1:12" x14ac:dyDescent="0.25">
      <c r="A111" s="42" t="s">
        <v>69</v>
      </c>
      <c r="B111" s="43">
        <v>1140</v>
      </c>
      <c r="C111" s="43">
        <f>NSBE!B6</f>
        <v>0</v>
      </c>
      <c r="D111" s="60"/>
      <c r="E111" s="43">
        <f>NSBE!B7</f>
        <v>1140</v>
      </c>
      <c r="F111" s="57">
        <f t="shared" si="3"/>
        <v>0</v>
      </c>
      <c r="G111" s="43" t="s">
        <v>277</v>
      </c>
      <c r="H111" s="44" t="s">
        <v>405</v>
      </c>
      <c r="I111" s="44" t="s">
        <v>405</v>
      </c>
      <c r="J111" s="44" t="s">
        <v>405</v>
      </c>
    </row>
    <row r="112" spans="1:12" x14ac:dyDescent="0.25">
      <c r="A112" s="42" t="s">
        <v>352</v>
      </c>
      <c r="B112" s="43">
        <v>228</v>
      </c>
      <c r="C112" s="43">
        <f>NSCS!B6</f>
        <v>0</v>
      </c>
      <c r="D112" s="60"/>
      <c r="E112" s="43">
        <f>NSCS!B7</f>
        <v>0</v>
      </c>
      <c r="F112" s="87">
        <f>B112+C112-E112</f>
        <v>228</v>
      </c>
      <c r="G112" s="43"/>
      <c r="H112" s="44" t="s">
        <v>405</v>
      </c>
      <c r="I112" s="44" t="s">
        <v>405</v>
      </c>
      <c r="J112" s="44" t="s">
        <v>405</v>
      </c>
    </row>
    <row r="113" spans="1:10" x14ac:dyDescent="0.25">
      <c r="A113" s="42" t="s">
        <v>70</v>
      </c>
      <c r="B113" s="43">
        <v>1425</v>
      </c>
      <c r="C113" s="43">
        <f>Navigators!B6</f>
        <v>350</v>
      </c>
      <c r="D113" s="60"/>
      <c r="E113" s="43">
        <f>Navigators!B7</f>
        <v>1773.96</v>
      </c>
      <c r="F113" s="57">
        <f t="shared" si="3"/>
        <v>1.0399999999999636</v>
      </c>
      <c r="G113" s="43" t="s">
        <v>278</v>
      </c>
      <c r="H113" s="44" t="s">
        <v>405</v>
      </c>
      <c r="I113" s="44" t="s">
        <v>405</v>
      </c>
      <c r="J113" s="44" t="s">
        <v>405</v>
      </c>
    </row>
    <row r="114" spans="1:10" x14ac:dyDescent="0.25">
      <c r="A114" s="42" t="s">
        <v>175</v>
      </c>
      <c r="B114" s="43">
        <v>1425</v>
      </c>
      <c r="C114" s="43">
        <f>NSA!B6</f>
        <v>0</v>
      </c>
      <c r="D114" s="60">
        <f>NSA!B7</f>
        <v>-474.95</v>
      </c>
      <c r="E114" s="43">
        <f>NSA!B8</f>
        <v>756.1</v>
      </c>
      <c r="F114" s="43">
        <f>B114+C114+D114-E114</f>
        <v>193.94999999999993</v>
      </c>
      <c r="G114" s="43" t="s">
        <v>279</v>
      </c>
      <c r="H114" s="44" t="s">
        <v>405</v>
      </c>
      <c r="I114" s="44" t="s">
        <v>405</v>
      </c>
      <c r="J114" s="44" t="s">
        <v>405</v>
      </c>
    </row>
    <row r="115" spans="1:10" x14ac:dyDescent="0.25">
      <c r="A115" s="42" t="s">
        <v>353</v>
      </c>
      <c r="B115" s="43">
        <v>114</v>
      </c>
      <c r="C115" s="43">
        <f>ODK!B6</f>
        <v>0</v>
      </c>
      <c r="D115" s="60"/>
      <c r="E115" s="43">
        <f>ODK!B7</f>
        <v>114</v>
      </c>
      <c r="F115" s="57">
        <f>B115+C115-E115</f>
        <v>0</v>
      </c>
      <c r="G115" s="43"/>
      <c r="H115" s="44" t="s">
        <v>405</v>
      </c>
      <c r="I115" s="44" t="s">
        <v>405</v>
      </c>
      <c r="J115" s="44" t="s">
        <v>405</v>
      </c>
    </row>
    <row r="116" spans="1:10" x14ac:dyDescent="0.25">
      <c r="A116" s="42" t="s">
        <v>71</v>
      </c>
      <c r="B116" s="43">
        <v>4845</v>
      </c>
      <c r="C116" s="43">
        <f>PFPA!B6</f>
        <v>300</v>
      </c>
      <c r="D116" s="60"/>
      <c r="E116" s="43">
        <f>PFPA!B7</f>
        <v>3229.68</v>
      </c>
      <c r="F116" s="43">
        <f t="shared" si="3"/>
        <v>1915.3200000000002</v>
      </c>
      <c r="G116" s="43" t="s">
        <v>280</v>
      </c>
      <c r="H116" s="44" t="s">
        <v>405</v>
      </c>
      <c r="I116" s="44" t="s">
        <v>405</v>
      </c>
      <c r="J116" s="44" t="s">
        <v>405</v>
      </c>
    </row>
    <row r="117" spans="1:10" x14ac:dyDescent="0.25">
      <c r="A117" s="42" t="s">
        <v>72</v>
      </c>
      <c r="B117" s="43">
        <v>1900</v>
      </c>
      <c r="C117" s="43">
        <f>PAD!B6</f>
        <v>475</v>
      </c>
      <c r="D117" s="60"/>
      <c r="E117" s="43">
        <f>PAD!B7</f>
        <v>2375</v>
      </c>
      <c r="F117" s="57">
        <f t="shared" si="3"/>
        <v>0</v>
      </c>
      <c r="G117" s="43"/>
      <c r="H117" s="44" t="s">
        <v>405</v>
      </c>
      <c r="I117" s="44" t="s">
        <v>405</v>
      </c>
      <c r="J117" s="44" t="s">
        <v>405</v>
      </c>
    </row>
    <row r="118" spans="1:10" x14ac:dyDescent="0.25">
      <c r="A118" s="42" t="s">
        <v>354</v>
      </c>
      <c r="B118" s="43">
        <v>475</v>
      </c>
      <c r="C118" s="43">
        <f>PASO!B6</f>
        <v>0</v>
      </c>
      <c r="D118" s="60">
        <f>PASO!B7</f>
        <v>0</v>
      </c>
      <c r="E118" s="43">
        <f>PASO!B8</f>
        <v>0</v>
      </c>
      <c r="F118" s="87">
        <f>B118+C118+D118-E118</f>
        <v>475</v>
      </c>
      <c r="G118" s="43"/>
      <c r="H118" s="44" t="s">
        <v>405</v>
      </c>
      <c r="I118" s="44" t="s">
        <v>405</v>
      </c>
      <c r="J118" s="44" t="s">
        <v>405</v>
      </c>
    </row>
    <row r="119" spans="1:10" x14ac:dyDescent="0.25">
      <c r="A119" s="42" t="s">
        <v>122</v>
      </c>
      <c r="B119" s="43">
        <v>1615</v>
      </c>
      <c r="C119" s="43">
        <f>PTS!B6</f>
        <v>0</v>
      </c>
      <c r="D119" s="60"/>
      <c r="E119" s="43">
        <f>PTS!B7</f>
        <v>1615</v>
      </c>
      <c r="F119" s="57">
        <f t="shared" si="3"/>
        <v>0</v>
      </c>
      <c r="G119" s="43" t="s">
        <v>281</v>
      </c>
      <c r="H119" s="44" t="s">
        <v>405</v>
      </c>
      <c r="I119" s="44" t="s">
        <v>405</v>
      </c>
      <c r="J119" s="44" t="s">
        <v>405</v>
      </c>
    </row>
    <row r="120" spans="1:10" x14ac:dyDescent="0.25">
      <c r="A120" s="42" t="s">
        <v>176</v>
      </c>
      <c r="B120" s="43">
        <v>285</v>
      </c>
      <c r="C120" s="43">
        <f>'Pre-Dental'!B6</f>
        <v>0</v>
      </c>
      <c r="D120" s="60"/>
      <c r="E120" s="43">
        <f>'Pre-Dental'!B7</f>
        <v>0</v>
      </c>
      <c r="F120" s="87">
        <f t="shared" si="3"/>
        <v>285</v>
      </c>
      <c r="G120" s="43"/>
      <c r="H120" s="44" t="s">
        <v>405</v>
      </c>
      <c r="I120" s="44" t="s">
        <v>405</v>
      </c>
      <c r="J120" s="44" t="s">
        <v>405</v>
      </c>
    </row>
    <row r="121" spans="1:10" x14ac:dyDescent="0.25">
      <c r="A121" s="42" t="s">
        <v>148</v>
      </c>
      <c r="B121" s="43">
        <v>190</v>
      </c>
      <c r="C121" s="43">
        <f>'Pre-Medical'!B6</f>
        <v>0</v>
      </c>
      <c r="D121" s="60"/>
      <c r="E121" s="43">
        <f>'Pre-Medical'!B7</f>
        <v>5</v>
      </c>
      <c r="F121" s="87">
        <f t="shared" si="3"/>
        <v>185</v>
      </c>
      <c r="G121" s="43"/>
      <c r="H121" s="44" t="s">
        <v>405</v>
      </c>
      <c r="I121" s="44" t="s">
        <v>405</v>
      </c>
      <c r="J121" s="44" t="s">
        <v>405</v>
      </c>
    </row>
    <row r="122" spans="1:10" x14ac:dyDescent="0.25">
      <c r="A122" s="42" t="s">
        <v>177</v>
      </c>
      <c r="B122" s="43">
        <v>49.4</v>
      </c>
      <c r="C122" s="43">
        <f>'Pre-OP'!B6</f>
        <v>0</v>
      </c>
      <c r="D122" s="60"/>
      <c r="E122" s="43">
        <f>'Pre-OP'!B7</f>
        <v>0</v>
      </c>
      <c r="F122" s="87">
        <f t="shared" si="3"/>
        <v>49.4</v>
      </c>
      <c r="G122" s="43" t="s">
        <v>391</v>
      </c>
      <c r="H122" s="44" t="s">
        <v>405</v>
      </c>
      <c r="I122" s="44" t="s">
        <v>405</v>
      </c>
      <c r="J122" s="44" t="s">
        <v>405</v>
      </c>
    </row>
    <row r="123" spans="1:10" ht="16.5" customHeight="1" x14ac:dyDescent="0.25">
      <c r="A123" s="42" t="s">
        <v>355</v>
      </c>
      <c r="B123" s="43">
        <v>323</v>
      </c>
      <c r="C123" s="43">
        <f>'Pre-Phys'!B6</f>
        <v>0</v>
      </c>
      <c r="D123" s="60">
        <f>'Pre-Phys'!B7</f>
        <v>0</v>
      </c>
      <c r="E123" s="43">
        <f>'Pre-Phys'!B8</f>
        <v>0</v>
      </c>
      <c r="F123" s="87">
        <f>B123+C123+D123-E123</f>
        <v>323</v>
      </c>
      <c r="G123" s="43"/>
      <c r="H123" s="44" t="s">
        <v>405</v>
      </c>
      <c r="I123" s="44" t="s">
        <v>405</v>
      </c>
      <c r="J123" s="44" t="s">
        <v>405</v>
      </c>
    </row>
    <row r="124" spans="1:10" x14ac:dyDescent="0.25">
      <c r="A124" s="56" t="s">
        <v>178</v>
      </c>
      <c r="B124" s="57">
        <v>855</v>
      </c>
      <c r="C124" s="57">
        <f>RaidP!B6</f>
        <v>0</v>
      </c>
      <c r="D124" s="61">
        <f>RaidP!B7</f>
        <v>-740.94</v>
      </c>
      <c r="E124" s="57">
        <f>RaidP!B8</f>
        <v>0</v>
      </c>
      <c r="F124" s="87">
        <f>B124+C124+D124-E124</f>
        <v>114.05999999999995</v>
      </c>
      <c r="G124" s="57" t="s">
        <v>283</v>
      </c>
      <c r="H124" s="58"/>
      <c r="I124" s="58"/>
      <c r="J124" s="58"/>
    </row>
    <row r="125" spans="1:10" x14ac:dyDescent="0.25">
      <c r="A125" s="42" t="s">
        <v>74</v>
      </c>
      <c r="B125" s="43">
        <v>380</v>
      </c>
      <c r="C125" s="43">
        <f>RaiderSpecial!B6</f>
        <v>0</v>
      </c>
      <c r="D125" s="60"/>
      <c r="E125" s="43">
        <f>RaiderSpecial!B7</f>
        <v>380</v>
      </c>
      <c r="F125" s="57">
        <f t="shared" si="3"/>
        <v>0</v>
      </c>
      <c r="G125" s="43" t="s">
        <v>284</v>
      </c>
      <c r="H125" s="44" t="s">
        <v>405</v>
      </c>
      <c r="I125" s="44" t="s">
        <v>405</v>
      </c>
      <c r="J125" s="44" t="s">
        <v>405</v>
      </c>
    </row>
    <row r="126" spans="1:10" x14ac:dyDescent="0.25">
      <c r="A126" s="42" t="s">
        <v>141</v>
      </c>
      <c r="B126" s="43">
        <v>2232.5</v>
      </c>
      <c r="C126" s="43">
        <f>DM!B6</f>
        <v>0</v>
      </c>
      <c r="D126" s="60">
        <f>DM!B7</f>
        <v>0</v>
      </c>
      <c r="E126" s="43">
        <f>DM!B8</f>
        <v>2018.57</v>
      </c>
      <c r="F126" s="43">
        <f>B126+C126+D126-E126</f>
        <v>213.93000000000006</v>
      </c>
      <c r="G126" s="43" t="s">
        <v>392</v>
      </c>
      <c r="H126" s="44" t="s">
        <v>405</v>
      </c>
      <c r="I126" s="44" t="s">
        <v>405</v>
      </c>
      <c r="J126" s="44" t="s">
        <v>405</v>
      </c>
    </row>
    <row r="127" spans="1:10" x14ac:dyDescent="0.25">
      <c r="A127" s="42" t="s">
        <v>78</v>
      </c>
      <c r="B127" s="43">
        <v>475</v>
      </c>
      <c r="C127" s="43">
        <f>RanchHorse!B6</f>
        <v>0</v>
      </c>
      <c r="D127" s="60">
        <f>RanchHorse!B7</f>
        <v>-95</v>
      </c>
      <c r="E127" s="43">
        <f>RanchHorse!B8</f>
        <v>0</v>
      </c>
      <c r="F127" s="87">
        <f>B127+C127+D127-E127</f>
        <v>380</v>
      </c>
      <c r="G127" s="43" t="s">
        <v>393</v>
      </c>
      <c r="H127" s="44" t="s">
        <v>405</v>
      </c>
      <c r="I127" s="44" t="s">
        <v>405</v>
      </c>
      <c r="J127" s="70" t="s">
        <v>609</v>
      </c>
    </row>
    <row r="128" spans="1:10" x14ac:dyDescent="0.25">
      <c r="A128" s="42" t="s">
        <v>79</v>
      </c>
      <c r="B128" s="43">
        <v>1140</v>
      </c>
      <c r="C128" s="43">
        <f>RWFC!B6</f>
        <v>0</v>
      </c>
      <c r="D128" s="60"/>
      <c r="E128" s="43">
        <f>RWFC!B7</f>
        <v>1000</v>
      </c>
      <c r="F128" s="43">
        <f t="shared" si="3"/>
        <v>140</v>
      </c>
      <c r="G128" s="43" t="s">
        <v>285</v>
      </c>
      <c r="H128" s="44" t="s">
        <v>405</v>
      </c>
      <c r="I128" s="44" t="s">
        <v>405</v>
      </c>
      <c r="J128" s="44" t="s">
        <v>405</v>
      </c>
    </row>
    <row r="129" spans="1:10" x14ac:dyDescent="0.25">
      <c r="A129" s="42" t="s">
        <v>80</v>
      </c>
      <c r="B129" s="43">
        <v>2660</v>
      </c>
      <c r="C129" s="43">
        <f>RawlsCOBA!B6</f>
        <v>0</v>
      </c>
      <c r="D129" s="60"/>
      <c r="E129" s="43">
        <f>RawlsCOBA!B7</f>
        <v>2660</v>
      </c>
      <c r="F129" s="57">
        <f t="shared" si="3"/>
        <v>0</v>
      </c>
      <c r="G129" s="43" t="s">
        <v>227</v>
      </c>
      <c r="H129" s="44" t="s">
        <v>405</v>
      </c>
      <c r="I129" s="44" t="s">
        <v>405</v>
      </c>
      <c r="J129" s="44" t="s">
        <v>405</v>
      </c>
    </row>
    <row r="130" spans="1:10" ht="31.5" x14ac:dyDescent="0.25">
      <c r="A130" s="56" t="s">
        <v>180</v>
      </c>
      <c r="B130" s="57">
        <v>350.5</v>
      </c>
      <c r="C130" s="57">
        <f>RawlsCOBA!B6</f>
        <v>0</v>
      </c>
      <c r="D130" s="61">
        <f>RCBCMC!B7</f>
        <v>-303.74</v>
      </c>
      <c r="E130" s="57">
        <f>RCBCMC!B8</f>
        <v>0</v>
      </c>
      <c r="F130" s="57">
        <f>B130+C130+D130-E130</f>
        <v>46.759999999999991</v>
      </c>
      <c r="G130" s="57"/>
      <c r="H130" s="58"/>
      <c r="I130" s="58"/>
      <c r="J130" s="58"/>
    </row>
    <row r="131" spans="1:10" x14ac:dyDescent="0.25">
      <c r="A131" s="42" t="s">
        <v>81</v>
      </c>
      <c r="B131" s="43">
        <v>2755</v>
      </c>
      <c r="C131" s="43">
        <f>REO!B6</f>
        <v>0</v>
      </c>
      <c r="D131" s="60"/>
      <c r="E131" s="43">
        <f>REO!B7</f>
        <v>2755</v>
      </c>
      <c r="F131" s="57">
        <f t="shared" si="3"/>
        <v>0</v>
      </c>
      <c r="G131" s="43" t="s">
        <v>286</v>
      </c>
      <c r="H131" s="44" t="s">
        <v>405</v>
      </c>
      <c r="I131" s="44" t="s">
        <v>405</v>
      </c>
      <c r="J131" s="44" t="s">
        <v>405</v>
      </c>
    </row>
    <row r="132" spans="1:10" x14ac:dyDescent="0.25">
      <c r="A132" s="42" t="s">
        <v>82</v>
      </c>
      <c r="B132" s="43">
        <v>3420</v>
      </c>
      <c r="C132" s="43">
        <f>RoboRaiders!B6</f>
        <v>0</v>
      </c>
      <c r="D132" s="60"/>
      <c r="E132" s="43">
        <f>RoboRaiders!B7</f>
        <v>3420</v>
      </c>
      <c r="F132" s="57">
        <f t="shared" si="3"/>
        <v>0</v>
      </c>
      <c r="G132" s="43"/>
      <c r="H132" s="44" t="s">
        <v>405</v>
      </c>
      <c r="I132" s="44" t="s">
        <v>405</v>
      </c>
      <c r="J132" s="44" t="s">
        <v>405</v>
      </c>
    </row>
    <row r="133" spans="1:10" x14ac:dyDescent="0.25">
      <c r="A133" s="42" t="s">
        <v>83</v>
      </c>
      <c r="B133" s="43">
        <v>1100</v>
      </c>
      <c r="C133" s="43">
        <f>SFDT!B6</f>
        <v>0</v>
      </c>
      <c r="D133" s="60"/>
      <c r="E133" s="43">
        <f>SFDT!B7</f>
        <v>1100</v>
      </c>
      <c r="F133" s="57">
        <f t="shared" ref="F133:F160" si="4">B133+C133-E133</f>
        <v>0</v>
      </c>
      <c r="G133" s="43" t="s">
        <v>287</v>
      </c>
      <c r="H133" s="44" t="s">
        <v>405</v>
      </c>
      <c r="I133" s="44" t="s">
        <v>405</v>
      </c>
      <c r="J133" s="44" t="s">
        <v>405</v>
      </c>
    </row>
    <row r="134" spans="1:10" x14ac:dyDescent="0.25">
      <c r="A134" s="42" t="s">
        <v>84</v>
      </c>
      <c r="B134" s="43">
        <v>1520</v>
      </c>
      <c r="C134" s="43">
        <f>SDP!B6</f>
        <v>0</v>
      </c>
      <c r="D134" s="60"/>
      <c r="E134" s="43">
        <f>SDP!B7</f>
        <v>1520</v>
      </c>
      <c r="F134" s="57">
        <f t="shared" si="4"/>
        <v>0</v>
      </c>
      <c r="G134" s="43" t="s">
        <v>289</v>
      </c>
      <c r="H134" s="44" t="s">
        <v>405</v>
      </c>
      <c r="I134" s="44" t="s">
        <v>405</v>
      </c>
      <c r="J134" s="44" t="s">
        <v>405</v>
      </c>
    </row>
    <row r="135" spans="1:10" x14ac:dyDescent="0.25">
      <c r="A135" s="42" t="s">
        <v>181</v>
      </c>
      <c r="B135" s="43">
        <v>285</v>
      </c>
      <c r="C135" s="43">
        <f>SIE!B6</f>
        <v>0</v>
      </c>
      <c r="D135" s="60"/>
      <c r="E135" s="43">
        <f>SIE!B7</f>
        <v>96.25</v>
      </c>
      <c r="F135" s="43">
        <f t="shared" si="4"/>
        <v>188.75</v>
      </c>
      <c r="G135" s="43" t="s">
        <v>394</v>
      </c>
      <c r="H135" s="44" t="s">
        <v>405</v>
      </c>
      <c r="I135" s="44" t="s">
        <v>405</v>
      </c>
      <c r="J135" s="44" t="s">
        <v>405</v>
      </c>
    </row>
    <row r="136" spans="1:10" x14ac:dyDescent="0.25">
      <c r="A136" s="42" t="s">
        <v>151</v>
      </c>
      <c r="B136" s="43">
        <v>171</v>
      </c>
      <c r="C136" s="43">
        <f>SilentRaiders!B6</f>
        <v>0</v>
      </c>
      <c r="D136" s="60"/>
      <c r="E136" s="43">
        <f>SilentRaiders!B7</f>
        <v>0</v>
      </c>
      <c r="F136" s="87">
        <f t="shared" si="4"/>
        <v>171</v>
      </c>
      <c r="G136" s="43" t="s">
        <v>290</v>
      </c>
      <c r="H136" s="44" t="s">
        <v>405</v>
      </c>
      <c r="I136" s="44" t="s">
        <v>405</v>
      </c>
      <c r="J136" s="44" t="s">
        <v>405</v>
      </c>
    </row>
    <row r="137" spans="1:10" x14ac:dyDescent="0.25">
      <c r="A137" s="42" t="s">
        <v>182</v>
      </c>
      <c r="B137" s="43">
        <v>2375</v>
      </c>
      <c r="C137" s="43">
        <f>SkyRaiders!B6</f>
        <v>0</v>
      </c>
      <c r="D137" s="60"/>
      <c r="E137" s="43">
        <f>SkyRaiders!B7</f>
        <v>1429.6</v>
      </c>
      <c r="F137" s="43">
        <f t="shared" si="4"/>
        <v>945.40000000000009</v>
      </c>
      <c r="G137" s="43" t="s">
        <v>291</v>
      </c>
      <c r="H137" s="44" t="s">
        <v>405</v>
      </c>
      <c r="I137" s="70" t="s">
        <v>405</v>
      </c>
      <c r="J137" s="44" t="s">
        <v>405</v>
      </c>
    </row>
    <row r="138" spans="1:10" ht="31.5" x14ac:dyDescent="0.25">
      <c r="A138" s="42" t="s">
        <v>85</v>
      </c>
      <c r="B138" s="43">
        <v>800</v>
      </c>
      <c r="C138" s="43">
        <f>SACNAS!B6</f>
        <v>0</v>
      </c>
      <c r="D138" s="60"/>
      <c r="E138" s="43">
        <f>SACNAS!B7</f>
        <v>800</v>
      </c>
      <c r="F138" s="57">
        <f t="shared" si="4"/>
        <v>0</v>
      </c>
      <c r="G138" s="43" t="s">
        <v>395</v>
      </c>
      <c r="H138" s="44" t="s">
        <v>405</v>
      </c>
      <c r="I138" s="44" t="s">
        <v>405</v>
      </c>
      <c r="J138" s="44" t="s">
        <v>405</v>
      </c>
    </row>
    <row r="139" spans="1:10" x14ac:dyDescent="0.25">
      <c r="A139" s="42" t="s">
        <v>136</v>
      </c>
      <c r="B139" s="43">
        <v>475</v>
      </c>
      <c r="C139" s="43">
        <f>SCB!B6</f>
        <v>0</v>
      </c>
      <c r="D139" s="60"/>
      <c r="E139" s="43">
        <f>SCB!B7</f>
        <v>408.46</v>
      </c>
      <c r="F139" s="57">
        <f t="shared" si="4"/>
        <v>66.54000000000002</v>
      </c>
      <c r="G139" s="43"/>
      <c r="H139" s="44" t="s">
        <v>405</v>
      </c>
      <c r="I139" s="44" t="s">
        <v>405</v>
      </c>
      <c r="J139" s="44" t="s">
        <v>405</v>
      </c>
    </row>
    <row r="140" spans="1:10" x14ac:dyDescent="0.25">
      <c r="A140" s="42" t="s">
        <v>183</v>
      </c>
      <c r="B140" s="43">
        <v>475</v>
      </c>
      <c r="C140" s="43">
        <f>SEP!B6</f>
        <v>0</v>
      </c>
      <c r="D140" s="60"/>
      <c r="E140" s="43">
        <f>SEP!B7</f>
        <v>376</v>
      </c>
      <c r="F140" s="43">
        <f t="shared" si="4"/>
        <v>99</v>
      </c>
      <c r="G140" s="43" t="s">
        <v>396</v>
      </c>
      <c r="H140" s="44" t="s">
        <v>405</v>
      </c>
      <c r="I140" s="44" t="s">
        <v>405</v>
      </c>
      <c r="J140" s="44" t="s">
        <v>405</v>
      </c>
    </row>
    <row r="141" spans="1:10" x14ac:dyDescent="0.25">
      <c r="A141" s="42" t="s">
        <v>86</v>
      </c>
      <c r="B141" s="43">
        <v>2707.5</v>
      </c>
      <c r="C141" s="43">
        <f>SHPE!B6</f>
        <v>0</v>
      </c>
      <c r="D141" s="60">
        <f>SHPE!B7</f>
        <v>-541.5</v>
      </c>
      <c r="E141" s="43">
        <f>SHPE!B8</f>
        <v>2055.63</v>
      </c>
      <c r="F141" s="43">
        <f>B141+C141+D141-E141</f>
        <v>110.36999999999989</v>
      </c>
      <c r="G141" s="43" t="s">
        <v>292</v>
      </c>
      <c r="H141" s="44" t="s">
        <v>405</v>
      </c>
      <c r="I141" s="44" t="s">
        <v>405</v>
      </c>
      <c r="J141" s="44" t="s">
        <v>611</v>
      </c>
    </row>
    <row r="142" spans="1:10" x14ac:dyDescent="0.25">
      <c r="A142" s="42" t="s">
        <v>87</v>
      </c>
      <c r="B142" s="43">
        <v>8645</v>
      </c>
      <c r="C142" s="43">
        <f>SPE!B6</f>
        <v>0</v>
      </c>
      <c r="D142" s="60"/>
      <c r="E142" s="43">
        <f>SPE!B7</f>
        <v>8645</v>
      </c>
      <c r="F142" s="57">
        <f t="shared" si="4"/>
        <v>0</v>
      </c>
      <c r="G142" s="43"/>
      <c r="H142" s="44" t="s">
        <v>405</v>
      </c>
      <c r="I142" s="44" t="s">
        <v>405</v>
      </c>
      <c r="J142" s="44" t="s">
        <v>405</v>
      </c>
    </row>
    <row r="143" spans="1:10" ht="16.5" customHeight="1" x14ac:dyDescent="0.25">
      <c r="A143" s="88" t="s">
        <v>88</v>
      </c>
      <c r="B143" s="87">
        <v>380</v>
      </c>
      <c r="C143" s="87">
        <f>SPS!B6</f>
        <v>0</v>
      </c>
      <c r="D143" s="89"/>
      <c r="E143" s="87">
        <f>SPS!B7</f>
        <v>0</v>
      </c>
      <c r="F143" s="87">
        <f t="shared" si="4"/>
        <v>380</v>
      </c>
      <c r="G143" s="87" t="s">
        <v>293</v>
      </c>
      <c r="H143" s="94" t="s">
        <v>438</v>
      </c>
      <c r="I143" s="95"/>
      <c r="J143" s="96"/>
    </row>
    <row r="144" spans="1:10" x14ac:dyDescent="0.25">
      <c r="A144" s="42" t="s">
        <v>89</v>
      </c>
      <c r="B144" s="43">
        <v>4560</v>
      </c>
      <c r="C144" s="43">
        <f>SWE!B6</f>
        <v>0</v>
      </c>
      <c r="D144" s="60"/>
      <c r="E144" s="43">
        <f>SWE!B7</f>
        <v>4560</v>
      </c>
      <c r="F144" s="57">
        <f t="shared" si="4"/>
        <v>0</v>
      </c>
      <c r="G144" s="43" t="s">
        <v>294</v>
      </c>
      <c r="H144" s="44" t="s">
        <v>405</v>
      </c>
      <c r="I144" s="44" t="s">
        <v>405</v>
      </c>
      <c r="J144" s="44" t="s">
        <v>405</v>
      </c>
    </row>
    <row r="145" spans="1:10" ht="16.5" customHeight="1" x14ac:dyDescent="0.25">
      <c r="A145" s="42" t="s">
        <v>155</v>
      </c>
      <c r="B145" s="43">
        <v>2100.5</v>
      </c>
      <c r="C145" s="43">
        <f>Soils!B6</f>
        <v>525.13</v>
      </c>
      <c r="D145" s="60"/>
      <c r="E145" s="43">
        <f>Soils!B7</f>
        <v>2616.6800000000003</v>
      </c>
      <c r="F145" s="57">
        <f t="shared" si="4"/>
        <v>8.9499999999998181</v>
      </c>
      <c r="G145" s="43" t="s">
        <v>295</v>
      </c>
      <c r="H145" s="44" t="s">
        <v>405</v>
      </c>
      <c r="I145" s="44" t="s">
        <v>405</v>
      </c>
      <c r="J145" s="44" t="s">
        <v>405</v>
      </c>
    </row>
    <row r="146" spans="1:10" x14ac:dyDescent="0.25">
      <c r="A146" s="42" t="s">
        <v>226</v>
      </c>
      <c r="B146" s="43">
        <v>451.25</v>
      </c>
      <c r="C146" s="43">
        <f>SASA!B6</f>
        <v>0</v>
      </c>
      <c r="D146" s="60"/>
      <c r="E146" s="43">
        <f>SASA!B7</f>
        <v>211.64</v>
      </c>
      <c r="F146" s="87">
        <f>B146+C146-E146</f>
        <v>239.61</v>
      </c>
      <c r="G146" s="43" t="s">
        <v>397</v>
      </c>
      <c r="H146" s="44" t="s">
        <v>405</v>
      </c>
      <c r="I146" s="44" t="s">
        <v>405</v>
      </c>
      <c r="J146" s="44" t="s">
        <v>405</v>
      </c>
    </row>
    <row r="147" spans="1:10" x14ac:dyDescent="0.25">
      <c r="A147" s="42" t="s">
        <v>356</v>
      </c>
      <c r="B147" s="43">
        <v>356.25</v>
      </c>
      <c r="C147" s="43">
        <f>Spanish!B6</f>
        <v>89.06</v>
      </c>
      <c r="D147" s="60">
        <f>Spanish!B7</f>
        <v>-71.25</v>
      </c>
      <c r="E147" s="43">
        <f>Spanish!B8</f>
        <v>0</v>
      </c>
      <c r="F147" s="87">
        <f>B147+C147+D147-E147</f>
        <v>374.06</v>
      </c>
      <c r="G147" s="43"/>
      <c r="H147" s="44" t="s">
        <v>405</v>
      </c>
      <c r="I147" s="44" t="s">
        <v>405</v>
      </c>
      <c r="J147" s="44" t="s">
        <v>661</v>
      </c>
    </row>
    <row r="148" spans="1:10" x14ac:dyDescent="0.25">
      <c r="A148" s="42" t="s">
        <v>91</v>
      </c>
      <c r="B148" s="43">
        <v>2185</v>
      </c>
      <c r="C148" s="43">
        <f>SLSA!B6</f>
        <v>523.44000000000005</v>
      </c>
      <c r="D148" s="60"/>
      <c r="E148" s="43">
        <f>SLSA!B7</f>
        <v>2708.44</v>
      </c>
      <c r="F148" s="57">
        <f t="shared" si="4"/>
        <v>0</v>
      </c>
      <c r="G148" s="43" t="s">
        <v>219</v>
      </c>
      <c r="H148" s="44" t="s">
        <v>405</v>
      </c>
      <c r="I148" s="44" t="s">
        <v>405</v>
      </c>
      <c r="J148" s="44" t="s">
        <v>405</v>
      </c>
    </row>
    <row r="149" spans="1:10" x14ac:dyDescent="0.25">
      <c r="A149" s="42" t="s">
        <v>357</v>
      </c>
      <c r="B149" s="43">
        <v>1300</v>
      </c>
      <c r="C149" s="43">
        <f>SAND!B6</f>
        <v>0</v>
      </c>
      <c r="D149" s="60"/>
      <c r="E149" s="43">
        <f>SAND!B7</f>
        <v>1300</v>
      </c>
      <c r="F149" s="57">
        <f>B149+C149-E149</f>
        <v>0</v>
      </c>
      <c r="G149" s="43"/>
      <c r="H149" s="44" t="s">
        <v>405</v>
      </c>
      <c r="I149" s="44" t="s">
        <v>405</v>
      </c>
      <c r="J149" s="44" t="s">
        <v>405</v>
      </c>
    </row>
    <row r="150" spans="1:10" x14ac:dyDescent="0.25">
      <c r="A150" s="42" t="s">
        <v>92</v>
      </c>
      <c r="B150" s="43">
        <v>9690</v>
      </c>
      <c r="C150" s="43">
        <f>AgCouncil!B6</f>
        <v>0</v>
      </c>
      <c r="D150" s="60"/>
      <c r="E150" s="43">
        <f>AgCouncil!B7</f>
        <v>9690</v>
      </c>
      <c r="F150" s="57">
        <f t="shared" si="4"/>
        <v>0</v>
      </c>
      <c r="G150" s="43" t="s">
        <v>296</v>
      </c>
      <c r="H150" s="44" t="s">
        <v>405</v>
      </c>
      <c r="I150" s="44" t="s">
        <v>405</v>
      </c>
      <c r="J150" s="44" t="s">
        <v>405</v>
      </c>
    </row>
    <row r="151" spans="1:10" ht="31.5" x14ac:dyDescent="0.25">
      <c r="A151" s="42" t="s">
        <v>93</v>
      </c>
      <c r="B151" s="43">
        <v>1235</v>
      </c>
      <c r="C151" s="43">
        <f>SASLA!B6</f>
        <v>0</v>
      </c>
      <c r="D151" s="60"/>
      <c r="E151" s="43">
        <f>SASLA!B7</f>
        <v>1039</v>
      </c>
      <c r="F151" s="43">
        <f t="shared" si="4"/>
        <v>196</v>
      </c>
      <c r="G151" s="43" t="s">
        <v>297</v>
      </c>
      <c r="H151" s="44" t="s">
        <v>405</v>
      </c>
      <c r="I151" s="44" t="s">
        <v>405</v>
      </c>
      <c r="J151" s="44" t="s">
        <v>405</v>
      </c>
    </row>
    <row r="152" spans="1:10" x14ac:dyDescent="0.25">
      <c r="A152" s="42" t="s">
        <v>94</v>
      </c>
      <c r="B152" s="43">
        <v>427.5</v>
      </c>
      <c r="C152" s="43">
        <f>SAFE!B6</f>
        <v>0</v>
      </c>
      <c r="D152" s="60"/>
      <c r="E152" s="43">
        <f>SAFE!B7</f>
        <v>13.5</v>
      </c>
      <c r="F152" s="43">
        <f t="shared" si="4"/>
        <v>414</v>
      </c>
      <c r="G152" s="43"/>
      <c r="H152" s="44" t="s">
        <v>405</v>
      </c>
      <c r="I152" s="44" t="s">
        <v>405</v>
      </c>
      <c r="J152" s="44" t="s">
        <v>405</v>
      </c>
    </row>
    <row r="153" spans="1:10" ht="31.5" x14ac:dyDescent="0.25">
      <c r="A153" s="42" t="s">
        <v>359</v>
      </c>
      <c r="B153" s="43">
        <v>152</v>
      </c>
      <c r="C153" s="43">
        <f>SAMFT!B6</f>
        <v>0</v>
      </c>
      <c r="D153" s="60"/>
      <c r="E153" s="43">
        <f>SAMFT!B7</f>
        <v>0</v>
      </c>
      <c r="F153" s="87">
        <f>B153+C153-E153</f>
        <v>152</v>
      </c>
      <c r="G153" s="43"/>
      <c r="H153" s="44" t="s">
        <v>405</v>
      </c>
      <c r="I153" s="44" t="s">
        <v>405</v>
      </c>
      <c r="J153" s="44" t="s">
        <v>405</v>
      </c>
    </row>
    <row r="154" spans="1:10" ht="31.5" x14ac:dyDescent="0.25">
      <c r="A154" s="56" t="s">
        <v>361</v>
      </c>
      <c r="B154" s="57">
        <v>285</v>
      </c>
      <c r="C154" s="57">
        <f>SCID!B6</f>
        <v>0</v>
      </c>
      <c r="D154" s="61">
        <f>SCID!B7</f>
        <v>-246.98</v>
      </c>
      <c r="E154" s="57">
        <f>SCID!B8</f>
        <v>0</v>
      </c>
      <c r="F154" s="87">
        <f>B154+C154+D154-E154</f>
        <v>38.02000000000001</v>
      </c>
      <c r="G154" s="57"/>
      <c r="H154" s="58"/>
      <c r="I154" s="58" t="s">
        <v>405</v>
      </c>
      <c r="J154" s="58"/>
    </row>
    <row r="155" spans="1:10" x14ac:dyDescent="0.25">
      <c r="A155" s="42" t="s">
        <v>95</v>
      </c>
      <c r="B155" s="43">
        <v>1330</v>
      </c>
      <c r="C155" s="43">
        <f>SGC!B6</f>
        <v>332.5</v>
      </c>
      <c r="D155" s="60"/>
      <c r="E155" s="43">
        <f>SGC!B7</f>
        <v>1662.5</v>
      </c>
      <c r="F155" s="57">
        <f t="shared" si="4"/>
        <v>0</v>
      </c>
      <c r="G155" s="43" t="s">
        <v>298</v>
      </c>
      <c r="H155" s="44" t="s">
        <v>405</v>
      </c>
      <c r="I155" s="44" t="s">
        <v>405</v>
      </c>
      <c r="J155" s="44" t="s">
        <v>405</v>
      </c>
    </row>
    <row r="156" spans="1:10" x14ac:dyDescent="0.25">
      <c r="A156" s="42" t="s">
        <v>96</v>
      </c>
      <c r="B156" s="43">
        <v>3700</v>
      </c>
      <c r="C156" s="43">
        <f>TBS!B6</f>
        <v>950</v>
      </c>
      <c r="D156" s="60"/>
      <c r="E156" s="43">
        <f>TBS!B7</f>
        <v>4032.66</v>
      </c>
      <c r="F156" s="57">
        <f t="shared" si="4"/>
        <v>617.34000000000015</v>
      </c>
      <c r="G156" s="43" t="s">
        <v>299</v>
      </c>
      <c r="H156" s="44" t="s">
        <v>405</v>
      </c>
      <c r="I156" s="44" t="s">
        <v>405</v>
      </c>
      <c r="J156" s="44" t="s">
        <v>405</v>
      </c>
    </row>
    <row r="157" spans="1:10" x14ac:dyDescent="0.25">
      <c r="A157" s="42" t="s">
        <v>97</v>
      </c>
      <c r="B157" s="43">
        <v>85.5</v>
      </c>
      <c r="C157" s="43">
        <f>TSD!B6</f>
        <v>0</v>
      </c>
      <c r="D157" s="60"/>
      <c r="E157" s="43">
        <f>TSD!B7</f>
        <v>0</v>
      </c>
      <c r="F157" s="87">
        <f t="shared" si="4"/>
        <v>85.5</v>
      </c>
      <c r="G157" s="43" t="s">
        <v>288</v>
      </c>
      <c r="H157" s="44" t="s">
        <v>405</v>
      </c>
      <c r="I157" s="44" t="s">
        <v>405</v>
      </c>
      <c r="J157" s="44" t="s">
        <v>405</v>
      </c>
    </row>
    <row r="158" spans="1:10" x14ac:dyDescent="0.25">
      <c r="A158" s="42" t="s">
        <v>332</v>
      </c>
      <c r="B158" s="43">
        <v>95</v>
      </c>
      <c r="C158" s="43">
        <f>'Tech 24-7'!B6</f>
        <v>23.75</v>
      </c>
      <c r="D158" s="60">
        <f>'Tech 24-7'!B7</f>
        <v>0</v>
      </c>
      <c r="E158" s="43">
        <f>'Tech 24-7'!B8</f>
        <v>118.75</v>
      </c>
      <c r="F158" s="57">
        <f>B158+C158+D158-E158</f>
        <v>0</v>
      </c>
      <c r="G158" s="43"/>
      <c r="H158" s="44" t="s">
        <v>405</v>
      </c>
      <c r="I158" s="44" t="s">
        <v>405</v>
      </c>
      <c r="J158" s="44" t="s">
        <v>405</v>
      </c>
    </row>
    <row r="159" spans="1:10" x14ac:dyDescent="0.25">
      <c r="A159" s="42" t="s">
        <v>98</v>
      </c>
      <c r="B159" s="43">
        <v>760</v>
      </c>
      <c r="C159" s="43">
        <f>TAHS!B6</f>
        <v>0</v>
      </c>
      <c r="D159" s="60"/>
      <c r="E159" s="43">
        <f>TAHS!B7</f>
        <v>760</v>
      </c>
      <c r="F159" s="57">
        <f t="shared" si="4"/>
        <v>0</v>
      </c>
      <c r="G159" s="43" t="s">
        <v>257</v>
      </c>
      <c r="H159" s="44" t="s">
        <v>405</v>
      </c>
      <c r="I159" s="44" t="s">
        <v>405</v>
      </c>
      <c r="J159" s="44" t="s">
        <v>405</v>
      </c>
    </row>
    <row r="160" spans="1:10" x14ac:dyDescent="0.25">
      <c r="A160" s="42" t="s">
        <v>159</v>
      </c>
      <c r="B160" s="43">
        <v>142.5</v>
      </c>
      <c r="C160" s="43">
        <f>TBLD!B6</f>
        <v>0</v>
      </c>
      <c r="D160" s="60"/>
      <c r="E160" s="43">
        <f>TBLD!B7</f>
        <v>0</v>
      </c>
      <c r="F160" s="87">
        <f t="shared" si="4"/>
        <v>142.5</v>
      </c>
      <c r="G160" s="43"/>
      <c r="H160" s="44" t="s">
        <v>405</v>
      </c>
      <c r="I160" s="44" t="s">
        <v>405</v>
      </c>
      <c r="J160" s="44" t="s">
        <v>405</v>
      </c>
    </row>
    <row r="161" spans="1:10" x14ac:dyDescent="0.25">
      <c r="A161" s="42" t="s">
        <v>362</v>
      </c>
      <c r="B161" s="43">
        <v>95</v>
      </c>
      <c r="C161" s="43">
        <f>'Tech Bedsider'!B6</f>
        <v>0</v>
      </c>
      <c r="D161" s="60"/>
      <c r="E161" s="43">
        <f>'Tech Bedsider'!B7</f>
        <v>0</v>
      </c>
      <c r="F161" s="87">
        <f>B161+C161-E161</f>
        <v>95</v>
      </c>
      <c r="G161" s="43"/>
      <c r="H161" s="44" t="s">
        <v>405</v>
      </c>
      <c r="I161" s="44" t="s">
        <v>405</v>
      </c>
      <c r="J161" s="44" t="s">
        <v>405</v>
      </c>
    </row>
    <row r="162" spans="1:10" x14ac:dyDescent="0.25">
      <c r="A162" s="42" t="s">
        <v>152</v>
      </c>
      <c r="B162" s="43">
        <v>627</v>
      </c>
      <c r="C162" s="43">
        <f>TechClassic!B6</f>
        <v>0</v>
      </c>
      <c r="D162" s="60">
        <f>TechClassic!B7</f>
        <v>0</v>
      </c>
      <c r="E162" s="43">
        <f>TechClassic!B8</f>
        <v>627</v>
      </c>
      <c r="F162" s="57">
        <f>B162+C162+D162-E162</f>
        <v>0</v>
      </c>
      <c r="G162" s="43" t="s">
        <v>300</v>
      </c>
      <c r="H162" s="44" t="s">
        <v>405</v>
      </c>
      <c r="I162" s="44" t="s">
        <v>405</v>
      </c>
      <c r="J162" s="44" t="s">
        <v>405</v>
      </c>
    </row>
    <row r="163" spans="1:10" x14ac:dyDescent="0.25">
      <c r="A163" s="42" t="s">
        <v>157</v>
      </c>
      <c r="B163" s="43">
        <v>1500</v>
      </c>
      <c r="C163" s="43">
        <f>TechClay!B6</f>
        <v>0</v>
      </c>
      <c r="D163" s="60">
        <f>TechClay!B7</f>
        <v>-300</v>
      </c>
      <c r="E163" s="43">
        <f>TechClay!B8</f>
        <v>937.44</v>
      </c>
      <c r="F163" s="43">
        <f>B163+C163+D163-E163</f>
        <v>262.55999999999995</v>
      </c>
      <c r="G163" s="43"/>
      <c r="H163" s="44" t="s">
        <v>405</v>
      </c>
      <c r="I163" s="44" t="s">
        <v>405</v>
      </c>
      <c r="J163" s="44" t="s">
        <v>405</v>
      </c>
    </row>
    <row r="164" spans="1:10" ht="15.75" customHeight="1" x14ac:dyDescent="0.25">
      <c r="A164" s="42" t="s">
        <v>99</v>
      </c>
      <c r="B164" s="43">
        <v>2200</v>
      </c>
      <c r="C164" s="43">
        <f>TCFR!B6</f>
        <v>500</v>
      </c>
      <c r="D164" s="60"/>
      <c r="E164" s="43">
        <f>TCFR!B7</f>
        <v>2694.83</v>
      </c>
      <c r="F164" s="57">
        <f t="shared" ref="F164:F200" si="5">B164+C164-E164</f>
        <v>5.1700000000000728</v>
      </c>
      <c r="G164" s="43" t="s">
        <v>301</v>
      </c>
      <c r="H164" s="44" t="s">
        <v>405</v>
      </c>
      <c r="I164" s="44" t="s">
        <v>405</v>
      </c>
      <c r="J164" s="44" t="s">
        <v>405</v>
      </c>
    </row>
    <row r="165" spans="1:10" x14ac:dyDescent="0.25">
      <c r="A165" s="42" t="s">
        <v>160</v>
      </c>
      <c r="B165" s="43">
        <v>266</v>
      </c>
      <c r="C165" s="43">
        <f>TDU!B6</f>
        <v>0</v>
      </c>
      <c r="D165" s="60">
        <f>TDU!B7</f>
        <v>0</v>
      </c>
      <c r="E165" s="43">
        <f>TDU!B8</f>
        <v>0</v>
      </c>
      <c r="F165" s="87">
        <f>B165+C165+D165-E165</f>
        <v>266</v>
      </c>
      <c r="G165" s="43" t="s">
        <v>302</v>
      </c>
      <c r="H165" s="44" t="s">
        <v>405</v>
      </c>
      <c r="I165" s="44" t="s">
        <v>405</v>
      </c>
      <c r="J165" s="44" t="s">
        <v>405</v>
      </c>
    </row>
    <row r="166" spans="1:10" x14ac:dyDescent="0.25">
      <c r="A166" s="56" t="s">
        <v>363</v>
      </c>
      <c r="B166" s="57">
        <v>190</v>
      </c>
      <c r="C166" s="57">
        <f>TEA!B6</f>
        <v>0</v>
      </c>
      <c r="D166" s="61">
        <f>TEA!B7</f>
        <v>-164.65</v>
      </c>
      <c r="E166" s="57">
        <f>TEA!B8</f>
        <v>0</v>
      </c>
      <c r="F166" s="87">
        <f>B166+C166+D166-E166</f>
        <v>25.349999999999994</v>
      </c>
      <c r="G166" s="57"/>
      <c r="H166" s="58"/>
      <c r="I166" s="58"/>
      <c r="J166" s="58"/>
    </row>
    <row r="167" spans="1:10" x14ac:dyDescent="0.25">
      <c r="A167" s="56" t="s">
        <v>364</v>
      </c>
      <c r="B167" s="57">
        <v>152</v>
      </c>
      <c r="C167" s="57">
        <f>TEC!B6</f>
        <v>0</v>
      </c>
      <c r="D167" s="61">
        <f>TEC!B7</f>
        <v>-111.16</v>
      </c>
      <c r="E167" s="57">
        <f>TEC!B8</f>
        <v>0</v>
      </c>
      <c r="F167" s="87">
        <f>B167+C167+D167-E167</f>
        <v>40.840000000000003</v>
      </c>
      <c r="G167" s="57"/>
      <c r="H167" s="58"/>
      <c r="I167" s="58" t="s">
        <v>405</v>
      </c>
      <c r="J167" s="58"/>
    </row>
    <row r="168" spans="1:10" x14ac:dyDescent="0.25">
      <c r="A168" s="42" t="s">
        <v>100</v>
      </c>
      <c r="B168" s="43">
        <v>7695</v>
      </c>
      <c r="C168" s="43">
        <f>TET!B6</f>
        <v>0</v>
      </c>
      <c r="D168" s="60"/>
      <c r="E168" s="43">
        <f>TET!B7</f>
        <v>7695.0000000000009</v>
      </c>
      <c r="F168" s="57">
        <f t="shared" si="5"/>
        <v>0</v>
      </c>
      <c r="G168" s="43" t="s">
        <v>303</v>
      </c>
      <c r="H168" s="44" t="s">
        <v>405</v>
      </c>
      <c r="I168" s="44" t="s">
        <v>405</v>
      </c>
      <c r="J168" s="44" t="s">
        <v>405</v>
      </c>
    </row>
    <row r="169" spans="1:10" x14ac:dyDescent="0.25">
      <c r="A169" s="42" t="s">
        <v>184</v>
      </c>
      <c r="B169" s="43">
        <v>171</v>
      </c>
      <c r="C169" s="43">
        <f>TFC!B6</f>
        <v>0</v>
      </c>
      <c r="D169" s="60"/>
      <c r="E169" s="43">
        <f>TFC!B7</f>
        <v>0</v>
      </c>
      <c r="F169" s="87">
        <f t="shared" si="5"/>
        <v>171</v>
      </c>
      <c r="G169" s="43" t="s">
        <v>333</v>
      </c>
      <c r="H169" s="44" t="s">
        <v>405</v>
      </c>
      <c r="I169" s="44" t="s">
        <v>405</v>
      </c>
      <c r="J169" s="44" t="s">
        <v>405</v>
      </c>
    </row>
    <row r="170" spans="1:10" x14ac:dyDescent="0.25">
      <c r="A170" s="56" t="s">
        <v>185</v>
      </c>
      <c r="B170" s="57">
        <v>142.5</v>
      </c>
      <c r="C170" s="57">
        <f>TFS!B6</f>
        <v>0</v>
      </c>
      <c r="D170" s="61">
        <f>TFS!B7</f>
        <v>-28.5</v>
      </c>
      <c r="E170" s="57">
        <f>TFS!B8</f>
        <v>0</v>
      </c>
      <c r="F170" s="57">
        <f>B170+C170+D170-E170</f>
        <v>114</v>
      </c>
      <c r="G170" s="57"/>
      <c r="H170" s="58" t="s">
        <v>405</v>
      </c>
      <c r="I170" s="58" t="s">
        <v>405</v>
      </c>
      <c r="J170" s="58"/>
    </row>
    <row r="171" spans="1:10" x14ac:dyDescent="0.25">
      <c r="A171" s="42" t="s">
        <v>149</v>
      </c>
      <c r="B171" s="43">
        <v>250</v>
      </c>
      <c r="C171" s="43">
        <f>French!B6</f>
        <v>0</v>
      </c>
      <c r="D171" s="60"/>
      <c r="E171" s="43">
        <f>French!B7</f>
        <v>0</v>
      </c>
      <c r="F171" s="87">
        <f t="shared" si="5"/>
        <v>250</v>
      </c>
      <c r="G171" s="43"/>
      <c r="H171" s="44" t="s">
        <v>405</v>
      </c>
      <c r="I171" s="44" t="s">
        <v>405</v>
      </c>
      <c r="J171" s="44" t="s">
        <v>405</v>
      </c>
    </row>
    <row r="172" spans="1:10" x14ac:dyDescent="0.25">
      <c r="A172" s="56" t="s">
        <v>186</v>
      </c>
      <c r="B172" s="57">
        <v>285</v>
      </c>
      <c r="C172" s="57">
        <f>TechGun!B6</f>
        <v>0</v>
      </c>
      <c r="D172" s="61">
        <f>TechGun!B7</f>
        <v>-189.98</v>
      </c>
      <c r="E172" s="57">
        <f>TechGun!B8</f>
        <v>0</v>
      </c>
      <c r="F172" s="87">
        <f>B172+C172+D172-E172</f>
        <v>95.02000000000001</v>
      </c>
      <c r="G172" s="57"/>
      <c r="H172" s="58" t="s">
        <v>405</v>
      </c>
      <c r="I172" s="58"/>
      <c r="J172" s="58" t="s">
        <v>405</v>
      </c>
    </row>
    <row r="173" spans="1:10" x14ac:dyDescent="0.25">
      <c r="A173" s="42" t="s">
        <v>101</v>
      </c>
      <c r="B173" s="43">
        <v>6745</v>
      </c>
      <c r="C173" s="43">
        <f>Habitat!B6</f>
        <v>0</v>
      </c>
      <c r="D173" s="60"/>
      <c r="E173" s="43">
        <f>Habitat!B7</f>
        <v>5909.9000000000015</v>
      </c>
      <c r="F173" s="43">
        <f t="shared" si="5"/>
        <v>835.09999999999854</v>
      </c>
      <c r="G173" s="43" t="s">
        <v>228</v>
      </c>
      <c r="H173" s="44" t="s">
        <v>405</v>
      </c>
      <c r="I173" s="44" t="s">
        <v>405</v>
      </c>
      <c r="J173" s="44" t="s">
        <v>405</v>
      </c>
    </row>
    <row r="174" spans="1:10" x14ac:dyDescent="0.25">
      <c r="A174" s="42" t="s">
        <v>102</v>
      </c>
      <c r="B174" s="43">
        <v>760</v>
      </c>
      <c r="C174" s="43">
        <f>Horn!B6</f>
        <v>0</v>
      </c>
      <c r="D174" s="60"/>
      <c r="E174" s="43">
        <f>Horn!B7</f>
        <v>760</v>
      </c>
      <c r="F174" s="57">
        <f t="shared" si="5"/>
        <v>0</v>
      </c>
      <c r="G174" s="43"/>
      <c r="H174" s="44" t="s">
        <v>405</v>
      </c>
      <c r="I174" s="44" t="s">
        <v>405</v>
      </c>
      <c r="J174" s="44" t="s">
        <v>405</v>
      </c>
    </row>
    <row r="175" spans="1:10" x14ac:dyDescent="0.25">
      <c r="A175" s="42" t="s">
        <v>153</v>
      </c>
      <c r="B175" s="43">
        <v>5700</v>
      </c>
      <c r="C175" s="43">
        <f>Horse!B6</f>
        <v>0</v>
      </c>
      <c r="D175" s="60"/>
      <c r="E175" s="43">
        <f>Horse!B7</f>
        <v>5519.6399999999994</v>
      </c>
      <c r="F175" s="43">
        <f t="shared" si="5"/>
        <v>180.36000000000058</v>
      </c>
      <c r="G175" s="43" t="s">
        <v>304</v>
      </c>
      <c r="H175" s="44" t="s">
        <v>405</v>
      </c>
      <c r="I175" s="44" t="s">
        <v>405</v>
      </c>
      <c r="J175" s="44" t="s">
        <v>405</v>
      </c>
    </row>
    <row r="176" spans="1:10" x14ac:dyDescent="0.25">
      <c r="A176" s="42" t="s">
        <v>103</v>
      </c>
      <c r="B176" s="43">
        <v>8170</v>
      </c>
      <c r="C176" s="43">
        <f>TMA!B6</f>
        <v>0</v>
      </c>
      <c r="D176" s="60"/>
      <c r="E176" s="43">
        <f>TMA!B7</f>
        <v>8170</v>
      </c>
      <c r="F176" s="57">
        <f t="shared" si="5"/>
        <v>0</v>
      </c>
      <c r="G176" s="43" t="s">
        <v>220</v>
      </c>
      <c r="H176" s="44" t="s">
        <v>405</v>
      </c>
      <c r="I176" s="44" t="s">
        <v>405</v>
      </c>
      <c r="J176" s="44" t="s">
        <v>405</v>
      </c>
    </row>
    <row r="177" spans="1:10" x14ac:dyDescent="0.25">
      <c r="A177" s="42" t="s">
        <v>187</v>
      </c>
      <c r="B177" s="43">
        <v>950</v>
      </c>
      <c r="C177" s="43">
        <f>TechPolo!B6</f>
        <v>0</v>
      </c>
      <c r="D177" s="60"/>
      <c r="E177" s="43">
        <f>TechPolo!B7</f>
        <v>950</v>
      </c>
      <c r="F177" s="57">
        <f>B177+C177-E177</f>
        <v>0</v>
      </c>
      <c r="G177" s="43" t="s">
        <v>282</v>
      </c>
      <c r="H177" s="44" t="s">
        <v>405</v>
      </c>
      <c r="I177" s="44" t="s">
        <v>405</v>
      </c>
      <c r="J177" s="44" t="s">
        <v>405</v>
      </c>
    </row>
    <row r="178" spans="1:10" x14ac:dyDescent="0.25">
      <c r="A178" s="42" t="s">
        <v>154</v>
      </c>
      <c r="B178" s="43">
        <v>256.5</v>
      </c>
      <c r="C178" s="43">
        <f>'Pre-Pharm'!B6</f>
        <v>0</v>
      </c>
      <c r="D178" s="60"/>
      <c r="E178" s="43">
        <f>'Pre-Pharm'!B7</f>
        <v>0</v>
      </c>
      <c r="F178" s="87">
        <f t="shared" si="5"/>
        <v>256.5</v>
      </c>
      <c r="G178" s="43" t="s">
        <v>305</v>
      </c>
      <c r="H178" s="44" t="s">
        <v>405</v>
      </c>
      <c r="I178" s="44" t="s">
        <v>405</v>
      </c>
      <c r="J178" s="44" t="s">
        <v>405</v>
      </c>
    </row>
    <row r="179" spans="1:10" x14ac:dyDescent="0.25">
      <c r="A179" s="42" t="s">
        <v>104</v>
      </c>
      <c r="B179" s="43">
        <v>760</v>
      </c>
      <c r="C179" s="43">
        <f>'Pre-Vet'!B6</f>
        <v>0</v>
      </c>
      <c r="D179" s="60"/>
      <c r="E179" s="43">
        <f>'Pre-Vet'!B7</f>
        <v>750</v>
      </c>
      <c r="F179" s="57">
        <f t="shared" si="5"/>
        <v>10</v>
      </c>
      <c r="G179" s="43" t="s">
        <v>306</v>
      </c>
      <c r="H179" s="44" t="s">
        <v>405</v>
      </c>
      <c r="I179" s="44" t="s">
        <v>405</v>
      </c>
      <c r="J179" s="44" t="s">
        <v>405</v>
      </c>
    </row>
    <row r="180" spans="1:10" x14ac:dyDescent="0.25">
      <c r="A180" s="42" t="s">
        <v>328</v>
      </c>
      <c r="B180" s="43">
        <v>500</v>
      </c>
      <c r="C180" s="43">
        <f>TechPrint!B6</f>
        <v>0</v>
      </c>
      <c r="D180" s="60"/>
      <c r="E180" s="43">
        <f>TechPrint!B7</f>
        <v>500</v>
      </c>
      <c r="F180" s="43">
        <f t="shared" ref="F180" si="6">B180+C180-E180</f>
        <v>0</v>
      </c>
      <c r="G180" s="43" t="s">
        <v>398</v>
      </c>
      <c r="H180" s="44" t="s">
        <v>405</v>
      </c>
      <c r="I180" s="44" t="s">
        <v>405</v>
      </c>
      <c r="J180" s="44" t="s">
        <v>405</v>
      </c>
    </row>
    <row r="181" spans="1:10" x14ac:dyDescent="0.25">
      <c r="A181" s="42" t="s">
        <v>105</v>
      </c>
      <c r="B181" s="43">
        <v>665</v>
      </c>
      <c r="C181" s="43">
        <f>TRA!B6</f>
        <v>0</v>
      </c>
      <c r="D181" s="60"/>
      <c r="E181" s="43">
        <f>TRA!B7</f>
        <v>667.49</v>
      </c>
      <c r="F181" s="57">
        <f t="shared" si="5"/>
        <v>-2.4900000000000091</v>
      </c>
      <c r="G181" s="43" t="s">
        <v>307</v>
      </c>
      <c r="H181" s="44" t="s">
        <v>405</v>
      </c>
      <c r="I181" s="44" t="s">
        <v>405</v>
      </c>
      <c r="J181" s="44" t="s">
        <v>405</v>
      </c>
    </row>
    <row r="182" spans="1:10" x14ac:dyDescent="0.25">
      <c r="A182" s="42" t="s">
        <v>156</v>
      </c>
      <c r="B182" s="43">
        <v>332.5</v>
      </c>
      <c r="C182" s="43">
        <f>TechRussian!B6</f>
        <v>0</v>
      </c>
      <c r="D182" s="60">
        <f>TechRussian!B7</f>
        <v>-132.5</v>
      </c>
      <c r="E182" s="43">
        <f>TechRussian!B8</f>
        <v>200</v>
      </c>
      <c r="F182" s="57">
        <f>B182+C182+D182-E182</f>
        <v>0</v>
      </c>
      <c r="G182" s="43"/>
      <c r="H182" s="44" t="s">
        <v>405</v>
      </c>
      <c r="I182" s="44" t="s">
        <v>669</v>
      </c>
      <c r="J182" s="44" t="s">
        <v>405</v>
      </c>
    </row>
    <row r="183" spans="1:10" x14ac:dyDescent="0.25">
      <c r="A183" s="42" t="s">
        <v>106</v>
      </c>
      <c r="B183" s="43">
        <v>855</v>
      </c>
      <c r="C183" s="43">
        <f>Democrats!B6</f>
        <v>0</v>
      </c>
      <c r="D183" s="60"/>
      <c r="E183" s="43">
        <f>Democrats!B7</f>
        <v>640.4</v>
      </c>
      <c r="F183" s="43">
        <f>B183+C183-E183</f>
        <v>214.60000000000002</v>
      </c>
      <c r="G183" s="43" t="s">
        <v>308</v>
      </c>
      <c r="H183" s="44" t="s">
        <v>405</v>
      </c>
      <c r="I183" s="44" t="s">
        <v>719</v>
      </c>
      <c r="J183" s="44" t="s">
        <v>405</v>
      </c>
    </row>
    <row r="184" spans="1:10" x14ac:dyDescent="0.25">
      <c r="A184" s="42" t="s">
        <v>365</v>
      </c>
      <c r="B184" s="43">
        <v>475</v>
      </c>
      <c r="C184" s="43">
        <f>Supply!B6</f>
        <v>0</v>
      </c>
      <c r="D184" s="60"/>
      <c r="E184" s="43">
        <f>Supply!B7</f>
        <v>0</v>
      </c>
      <c r="F184" s="87">
        <f t="shared" si="5"/>
        <v>475</v>
      </c>
      <c r="G184" s="43"/>
      <c r="H184" s="44" t="s">
        <v>405</v>
      </c>
      <c r="I184" s="44" t="s">
        <v>405</v>
      </c>
      <c r="J184" s="44" t="s">
        <v>405</v>
      </c>
    </row>
    <row r="185" spans="1:10" x14ac:dyDescent="0.25">
      <c r="A185" s="42" t="s">
        <v>107</v>
      </c>
      <c r="B185" s="43">
        <v>427.5</v>
      </c>
      <c r="C185" s="43">
        <f>Trumpet!B6</f>
        <v>106.85</v>
      </c>
      <c r="D185" s="60"/>
      <c r="E185" s="43">
        <f>Trumpet!B7</f>
        <v>504.45000000000005</v>
      </c>
      <c r="F185" s="43">
        <f>B185+C185-E185</f>
        <v>29.899999999999977</v>
      </c>
      <c r="G185" s="43" t="s">
        <v>309</v>
      </c>
      <c r="H185" s="44" t="s">
        <v>405</v>
      </c>
      <c r="I185" s="44" t="s">
        <v>405</v>
      </c>
      <c r="J185" s="44" t="s">
        <v>405</v>
      </c>
    </row>
    <row r="186" spans="1:10" x14ac:dyDescent="0.25">
      <c r="A186" s="42" t="s">
        <v>108</v>
      </c>
      <c r="B186" s="43">
        <v>1900</v>
      </c>
      <c r="C186" s="43">
        <f>TSPE!B6</f>
        <v>0</v>
      </c>
      <c r="D186" s="60">
        <f>TSPE!B7</f>
        <v>-1013.27</v>
      </c>
      <c r="E186" s="43">
        <f>TSPE!B8</f>
        <v>0</v>
      </c>
      <c r="F186" s="87">
        <f>B186+C186+D186-E186</f>
        <v>886.73</v>
      </c>
      <c r="G186" s="43" t="s">
        <v>310</v>
      </c>
      <c r="H186" s="44" t="s">
        <v>405</v>
      </c>
      <c r="I186" s="44" t="s">
        <v>405</v>
      </c>
      <c r="J186" s="44" t="s">
        <v>661</v>
      </c>
    </row>
    <row r="187" spans="1:10" x14ac:dyDescent="0.25">
      <c r="A187" s="42" t="s">
        <v>188</v>
      </c>
      <c r="B187" s="43">
        <v>342</v>
      </c>
      <c r="C187" s="43">
        <f>TSTA!B6</f>
        <v>0</v>
      </c>
      <c r="D187" s="60"/>
      <c r="E187" s="43">
        <f>TSTA!B7</f>
        <v>342</v>
      </c>
      <c r="F187" s="57">
        <f t="shared" si="5"/>
        <v>0</v>
      </c>
      <c r="G187" s="43" t="s">
        <v>399</v>
      </c>
      <c r="H187" s="44" t="s">
        <v>405</v>
      </c>
      <c r="I187" s="44" t="s">
        <v>405</v>
      </c>
      <c r="J187" s="44" t="s">
        <v>405</v>
      </c>
    </row>
    <row r="188" spans="1:10" x14ac:dyDescent="0.25">
      <c r="A188" s="56" t="s">
        <v>366</v>
      </c>
      <c r="B188" s="57">
        <v>456</v>
      </c>
      <c r="C188" s="57">
        <f>Republicans!B67</f>
        <v>0</v>
      </c>
      <c r="D188" s="61">
        <f>Republicans!B7</f>
        <v>-91.2</v>
      </c>
      <c r="E188" s="57">
        <f>Republicans!B8</f>
        <v>0</v>
      </c>
      <c r="F188" s="87">
        <f>B188+C188+D188-E188</f>
        <v>364.8</v>
      </c>
      <c r="G188" s="57" t="s">
        <v>400</v>
      </c>
      <c r="H188" s="58" t="s">
        <v>405</v>
      </c>
      <c r="I188" s="58" t="s">
        <v>405</v>
      </c>
      <c r="J188" s="58"/>
    </row>
    <row r="189" spans="1:10" x14ac:dyDescent="0.25">
      <c r="A189" s="42" t="s">
        <v>345</v>
      </c>
      <c r="B189" s="43">
        <v>122.36</v>
      </c>
      <c r="C189" s="43">
        <f>'Eloquent Raiders'!B6</f>
        <v>0</v>
      </c>
      <c r="D189" s="60">
        <f>TechGSA!B7</f>
        <v>-24.47</v>
      </c>
      <c r="E189" s="43">
        <f>TechGSA!B8</f>
        <v>0</v>
      </c>
      <c r="F189" s="43">
        <f>B189+C189+D189-E189</f>
        <v>97.89</v>
      </c>
      <c r="G189" s="43" t="s">
        <v>251</v>
      </c>
      <c r="H189" s="44" t="s">
        <v>405</v>
      </c>
      <c r="I189" s="44" t="s">
        <v>405</v>
      </c>
      <c r="J189" s="44" t="s">
        <v>609</v>
      </c>
    </row>
    <row r="190" spans="1:10" x14ac:dyDescent="0.25">
      <c r="A190" s="42" t="s">
        <v>367</v>
      </c>
      <c r="B190" s="43">
        <v>750</v>
      </c>
      <c r="C190" s="43">
        <f>Kahaani!B6</f>
        <v>0</v>
      </c>
      <c r="D190" s="60"/>
      <c r="E190" s="43">
        <f>Kahaani!B6</f>
        <v>0</v>
      </c>
      <c r="F190" s="87">
        <f t="shared" ref="F190" si="7">B190+C190-E190</f>
        <v>750</v>
      </c>
      <c r="G190" s="43"/>
      <c r="H190" s="44" t="s">
        <v>405</v>
      </c>
      <c r="I190" s="44" t="s">
        <v>405</v>
      </c>
      <c r="J190" s="44" t="s">
        <v>405</v>
      </c>
    </row>
    <row r="191" spans="1:10" x14ac:dyDescent="0.25">
      <c r="A191" s="42" t="s">
        <v>189</v>
      </c>
      <c r="B191" s="43">
        <v>380</v>
      </c>
      <c r="C191" s="43">
        <f>TurkSO!B6</f>
        <v>0</v>
      </c>
      <c r="D191" s="60">
        <f>TurkSO!B7</f>
        <v>0</v>
      </c>
      <c r="E191" s="43">
        <f>TurkSO!B8</f>
        <v>347.17</v>
      </c>
      <c r="F191" s="87">
        <f>B191+C191+D191-E191</f>
        <v>32.829999999999984</v>
      </c>
      <c r="G191" s="43" t="s">
        <v>401</v>
      </c>
      <c r="H191" s="44" t="s">
        <v>405</v>
      </c>
      <c r="I191" s="44" t="s">
        <v>405</v>
      </c>
      <c r="J191" s="44" t="s">
        <v>405</v>
      </c>
    </row>
    <row r="192" spans="1:10" x14ac:dyDescent="0.25">
      <c r="A192" s="42" t="s">
        <v>109</v>
      </c>
      <c r="B192" s="43">
        <v>133</v>
      </c>
      <c r="C192" s="43">
        <f>URO!B6</f>
        <v>0</v>
      </c>
      <c r="D192" s="60"/>
      <c r="E192" s="43">
        <f>URO!B7</f>
        <v>12</v>
      </c>
      <c r="F192" s="43">
        <f t="shared" si="5"/>
        <v>121</v>
      </c>
      <c r="G192" s="43" t="s">
        <v>311</v>
      </c>
      <c r="H192" s="44" t="s">
        <v>405</v>
      </c>
      <c r="I192" s="44" t="s">
        <v>405</v>
      </c>
      <c r="J192" s="44" t="s">
        <v>405</v>
      </c>
    </row>
    <row r="193" spans="1:10" ht="31.5" x14ac:dyDescent="0.25">
      <c r="A193" s="42" t="s">
        <v>110</v>
      </c>
      <c r="B193" s="43">
        <v>3420</v>
      </c>
      <c r="C193" s="43">
        <f>UMI!B6</f>
        <v>427.5</v>
      </c>
      <c r="D193" s="60"/>
      <c r="E193" s="43">
        <f>UMI!B7</f>
        <v>3847.5</v>
      </c>
      <c r="F193" s="57">
        <f t="shared" si="5"/>
        <v>0</v>
      </c>
      <c r="G193" s="43" t="s">
        <v>312</v>
      </c>
      <c r="H193" s="44" t="s">
        <v>405</v>
      </c>
      <c r="I193" s="44" t="s">
        <v>405</v>
      </c>
      <c r="J193" s="44" t="s">
        <v>405</v>
      </c>
    </row>
    <row r="194" spans="1:10" ht="31.5" x14ac:dyDescent="0.25">
      <c r="A194" s="42" t="s">
        <v>368</v>
      </c>
      <c r="B194" s="43">
        <v>285</v>
      </c>
      <c r="C194" s="43">
        <f>USITTSC!B6</f>
        <v>0</v>
      </c>
      <c r="D194" s="60"/>
      <c r="E194" s="43">
        <f>USITTSC!B7</f>
        <v>137.5</v>
      </c>
      <c r="F194" s="43">
        <f>B194+C194-E194</f>
        <v>147.5</v>
      </c>
      <c r="G194" s="43" t="s">
        <v>402</v>
      </c>
      <c r="H194" s="44" t="s">
        <v>405</v>
      </c>
      <c r="I194" s="44" t="s">
        <v>405</v>
      </c>
      <c r="J194" s="44" t="s">
        <v>405</v>
      </c>
    </row>
    <row r="195" spans="1:10" x14ac:dyDescent="0.25">
      <c r="A195" s="42" t="s">
        <v>111</v>
      </c>
      <c r="B195" s="43">
        <v>380</v>
      </c>
      <c r="C195" s="43">
        <f>UDC!B6</f>
        <v>0</v>
      </c>
      <c r="D195" s="60"/>
      <c r="E195" s="43">
        <f>UDC!B7</f>
        <v>380</v>
      </c>
      <c r="F195" s="57">
        <f t="shared" si="5"/>
        <v>0</v>
      </c>
      <c r="G195" s="43" t="s">
        <v>331</v>
      </c>
      <c r="H195" s="44" t="s">
        <v>405</v>
      </c>
      <c r="I195" s="44" t="s">
        <v>405</v>
      </c>
      <c r="J195" s="44" t="s">
        <v>405</v>
      </c>
    </row>
    <row r="196" spans="1:10" ht="31.5" x14ac:dyDescent="0.25">
      <c r="A196" s="42" t="s">
        <v>112</v>
      </c>
      <c r="B196" s="43">
        <v>1710</v>
      </c>
      <c r="C196" s="43">
        <f>USGBC!B6</f>
        <v>0</v>
      </c>
      <c r="D196" s="60">
        <f>USGBC!B7</f>
        <v>-342</v>
      </c>
      <c r="E196" s="43">
        <f>USGBC!B8</f>
        <v>1319.27</v>
      </c>
      <c r="F196" s="43">
        <f>B196+C196+D196-E196</f>
        <v>48.730000000000018</v>
      </c>
      <c r="G196" s="43"/>
      <c r="H196" s="44" t="s">
        <v>405</v>
      </c>
      <c r="I196" s="44" t="s">
        <v>405</v>
      </c>
      <c r="J196" s="44" t="s">
        <v>609</v>
      </c>
    </row>
    <row r="197" spans="1:10" x14ac:dyDescent="0.25">
      <c r="A197" s="42" t="s">
        <v>113</v>
      </c>
      <c r="B197" s="43">
        <v>142.5</v>
      </c>
      <c r="C197" s="43">
        <f>VSA!B6</f>
        <v>0</v>
      </c>
      <c r="D197" s="60">
        <f>VSA!B7</f>
        <v>-95</v>
      </c>
      <c r="E197" s="43">
        <f>VSA!B8</f>
        <v>0</v>
      </c>
      <c r="F197" s="43">
        <f>B197+C197+D197-E197</f>
        <v>47.5</v>
      </c>
      <c r="G197" s="43" t="s">
        <v>314</v>
      </c>
      <c r="H197" s="44" t="s">
        <v>405</v>
      </c>
      <c r="I197" s="44" t="s">
        <v>405</v>
      </c>
      <c r="J197" s="44" t="s">
        <v>405</v>
      </c>
    </row>
    <row r="198" spans="1:10" x14ac:dyDescent="0.25">
      <c r="A198" s="56" t="s">
        <v>190</v>
      </c>
      <c r="B198" s="57">
        <v>475</v>
      </c>
      <c r="C198" s="57">
        <f>VTC!B6</f>
        <v>0</v>
      </c>
      <c r="D198" s="61">
        <f>VTC!B7</f>
        <v>-26.6</v>
      </c>
      <c r="E198" s="57">
        <f>VTC!B8</f>
        <v>0</v>
      </c>
      <c r="F198" s="87">
        <f>B198+C198+D198-E198</f>
        <v>448.4</v>
      </c>
      <c r="G198" s="57"/>
      <c r="H198" s="58" t="s">
        <v>405</v>
      </c>
      <c r="I198" s="58" t="s">
        <v>405</v>
      </c>
      <c r="J198" s="58"/>
    </row>
    <row r="199" spans="1:10" x14ac:dyDescent="0.25">
      <c r="A199" s="42" t="s">
        <v>114</v>
      </c>
      <c r="B199" s="43">
        <v>11970</v>
      </c>
      <c r="C199" s="43">
        <f>VOL!B6</f>
        <v>0</v>
      </c>
      <c r="D199" s="60"/>
      <c r="E199" s="43">
        <f>VOL!B7</f>
        <v>11406.05</v>
      </c>
      <c r="F199" s="43">
        <f t="shared" si="5"/>
        <v>563.95000000000073</v>
      </c>
      <c r="G199" s="43" t="s">
        <v>313</v>
      </c>
      <c r="H199" s="44" t="s">
        <v>405</v>
      </c>
      <c r="I199" s="44" t="s">
        <v>405</v>
      </c>
      <c r="J199" s="44" t="s">
        <v>405</v>
      </c>
    </row>
    <row r="200" spans="1:10" x14ac:dyDescent="0.25">
      <c r="A200" s="42" t="s">
        <v>115</v>
      </c>
      <c r="B200" s="43">
        <v>950</v>
      </c>
      <c r="C200" s="43">
        <f>Wesley!B6</f>
        <v>0</v>
      </c>
      <c r="D200" s="60"/>
      <c r="E200" s="43">
        <f>Wesley!B7</f>
        <v>950</v>
      </c>
      <c r="F200" s="57">
        <f t="shared" si="5"/>
        <v>0</v>
      </c>
      <c r="G200" s="43" t="s">
        <v>403</v>
      </c>
      <c r="H200" s="44" t="s">
        <v>405</v>
      </c>
      <c r="I200" s="44" t="s">
        <v>405</v>
      </c>
      <c r="J200" s="44" t="s">
        <v>405</v>
      </c>
    </row>
    <row r="201" spans="1:10" ht="31.5" x14ac:dyDescent="0.25">
      <c r="A201" s="42" t="s">
        <v>116</v>
      </c>
      <c r="B201" s="43">
        <v>2375</v>
      </c>
      <c r="C201" s="43">
        <f>WTTASA!B6</f>
        <v>593.75</v>
      </c>
      <c r="D201" s="60"/>
      <c r="E201" s="43">
        <f>WTTASA!B7</f>
        <v>2813.68</v>
      </c>
      <c r="F201" s="43">
        <f t="shared" ref="F201:F204" si="8">B201+C201-E201</f>
        <v>155.07000000000016</v>
      </c>
      <c r="G201" s="43" t="s">
        <v>323</v>
      </c>
      <c r="H201" s="44" t="s">
        <v>405</v>
      </c>
      <c r="I201" s="44" t="s">
        <v>405</v>
      </c>
      <c r="J201" s="44" t="s">
        <v>405</v>
      </c>
    </row>
    <row r="202" spans="1:10" x14ac:dyDescent="0.25">
      <c r="A202" s="42" t="s">
        <v>117</v>
      </c>
      <c r="B202" s="43">
        <v>427.5</v>
      </c>
      <c r="C202" s="43">
        <f>WESA!B6</f>
        <v>0</v>
      </c>
      <c r="D202" s="60"/>
      <c r="E202" s="43">
        <f>WESA!B7</f>
        <v>0</v>
      </c>
      <c r="F202" s="87">
        <f t="shared" si="8"/>
        <v>427.5</v>
      </c>
      <c r="G202" s="43" t="s">
        <v>315</v>
      </c>
      <c r="H202" s="44" t="s">
        <v>405</v>
      </c>
      <c r="I202" s="44" t="s">
        <v>405</v>
      </c>
      <c r="J202" s="44" t="s">
        <v>405</v>
      </c>
    </row>
    <row r="203" spans="1:10" x14ac:dyDescent="0.25">
      <c r="A203" s="42" t="s">
        <v>369</v>
      </c>
      <c r="B203" s="43">
        <v>380</v>
      </c>
      <c r="C203" s="43">
        <f>'Women n Business'!B6</f>
        <v>0</v>
      </c>
      <c r="D203" s="60">
        <f>'Women n Business'!C6</f>
        <v>0</v>
      </c>
      <c r="E203" s="43">
        <f>'Women n Business'!D6</f>
        <v>0</v>
      </c>
      <c r="F203" s="87">
        <f t="shared" ref="F203" si="9">B203+C203-E203</f>
        <v>380</v>
      </c>
      <c r="G203" s="43" t="s">
        <v>404</v>
      </c>
      <c r="H203" s="44" t="s">
        <v>405</v>
      </c>
      <c r="I203" s="44" t="s">
        <v>405</v>
      </c>
      <c r="J203" s="44" t="s">
        <v>405</v>
      </c>
    </row>
    <row r="204" spans="1:10" x14ac:dyDescent="0.25">
      <c r="A204" s="42" t="s">
        <v>118</v>
      </c>
      <c r="B204" s="43">
        <v>6650</v>
      </c>
      <c r="C204" s="43">
        <f>Wool!B6</f>
        <v>665</v>
      </c>
      <c r="D204" s="60"/>
      <c r="E204" s="43">
        <f>Wool!B7</f>
        <v>6650</v>
      </c>
      <c r="F204" s="43">
        <f t="shared" si="8"/>
        <v>665</v>
      </c>
      <c r="G204" s="43" t="s">
        <v>316</v>
      </c>
      <c r="H204" s="44" t="s">
        <v>405</v>
      </c>
      <c r="I204" s="44" t="s">
        <v>405</v>
      </c>
      <c r="J204" s="44" t="s">
        <v>405</v>
      </c>
    </row>
    <row r="205" spans="1:10" x14ac:dyDescent="0.25">
      <c r="A205" s="42" t="s">
        <v>137</v>
      </c>
      <c r="B205" s="43"/>
      <c r="C205" s="43">
        <f>Misc!B6</f>
        <v>0</v>
      </c>
      <c r="D205" s="43"/>
      <c r="E205" s="43">
        <f>Misc!B7</f>
        <v>3129.68</v>
      </c>
      <c r="F205" s="43">
        <f t="shared" ref="F205" si="10">B205+C205-E205</f>
        <v>-3129.68</v>
      </c>
      <c r="G205" s="43"/>
      <c r="H205" s="44"/>
      <c r="I205" s="44"/>
      <c r="J205" s="44"/>
    </row>
    <row r="206" spans="1:10" x14ac:dyDescent="0.25">
      <c r="A206" s="42" t="s">
        <v>370</v>
      </c>
      <c r="B206" s="43">
        <f>375000-B208</f>
        <v>20156.690000000061</v>
      </c>
      <c r="C206" s="43">
        <f>Cont!B6</f>
        <v>0</v>
      </c>
      <c r="D206" s="43"/>
      <c r="E206" s="43">
        <f>Cont!B7</f>
        <v>21799.699999999997</v>
      </c>
      <c r="F206" s="43">
        <f>B206+C206-E206</f>
        <v>-1643.0099999999366</v>
      </c>
      <c r="G206" s="43"/>
      <c r="H206" s="44"/>
      <c r="I206" s="44"/>
      <c r="J206" s="44"/>
    </row>
    <row r="207" spans="1:10" x14ac:dyDescent="0.25">
      <c r="F207" s="84" t="s">
        <v>1329</v>
      </c>
      <c r="G207" s="84"/>
    </row>
    <row r="208" spans="1:10" x14ac:dyDescent="0.25">
      <c r="A208" s="41" t="s">
        <v>120</v>
      </c>
      <c r="B208" s="17">
        <f>SUM(B5:B204)</f>
        <v>354843.30999999994</v>
      </c>
      <c r="E208" s="17">
        <f>SUM(E5:E204)</f>
        <v>319190.63000000006</v>
      </c>
      <c r="F208" s="85" t="s">
        <v>1330</v>
      </c>
      <c r="G208" s="85"/>
      <c r="H208" s="86"/>
    </row>
    <row r="283" spans="14:14" x14ac:dyDescent="0.25">
      <c r="N283" s="75" t="s">
        <v>773</v>
      </c>
    </row>
  </sheetData>
  <mergeCells count="5">
    <mergeCell ref="H2:J2"/>
    <mergeCell ref="D1:F1"/>
    <mergeCell ref="H143:J143"/>
    <mergeCell ref="H86:J86"/>
    <mergeCell ref="G104:J104"/>
  </mergeCells>
  <phoneticPr fontId="6" type="noConversion"/>
  <hyperlinks>
    <hyperlink ref="A46" location="'Collegiate 100'!A1" display="Collegiate 100 (100 Collegiate Men &amp; Women)"/>
    <hyperlink ref="A6" location="ACT!A1" display="Agicultural Communicators of Tomorrow"/>
    <hyperlink ref="A7" location="AgEcon!A1" display="Agricultural Economics Association of Texas Tech University"/>
    <hyperlink ref="A8" location="Agronomy!A1" display="Agronomy Club"/>
    <hyperlink ref="A9" location="AKPsi!A1" display="Alpha Kappa Psi"/>
    <hyperlink ref="A11" location="APO!A1" display="Alpha Phi Omega"/>
    <hyperlink ref="A12" location="APsiO!A1" display="Alpha Psi Omega"/>
    <hyperlink ref="A14" location="AADE!A1" display="American Association of Drilling Engineers"/>
    <hyperlink ref="A15" location="AAFCS!A1" display="American Association of Family and Consumer Sciences"/>
    <hyperlink ref="A16" location="'ACS-SA'!A1" display="American Chemical Society-Student Affiliates"/>
    <hyperlink ref="A17" location="AIAS!A1" display="American Institute of Architecture Students"/>
    <hyperlink ref="A18" location="AIChE!A1" display="American Institute of Chemical Engieers"/>
    <hyperlink ref="A5" location="African!A1" display="African Student Organization"/>
    <hyperlink ref="A10" location="AO!A1" display="Alpha Omega"/>
    <hyperlink ref="A21" location="ASID!A1" display="American Soiety of Interior Designers"/>
    <hyperlink ref="A22" location="ASME!A1" display="American Society of Mechanical Engineers"/>
    <hyperlink ref="A26" location="AGCA!A1" display="Associated General Contractors of America"/>
    <hyperlink ref="A28" location="AWIC!A1" display="Association for Women in Communications"/>
    <hyperlink ref="A30" location="ACSS!A1" display="Association of Chinese Students &amp; Scholars"/>
    <hyperlink ref="A31" location="AGA!A1" display="Association of Graphic Artists"/>
    <hyperlink ref="A33" location="ASAS!A1" display="Association of Students About Service"/>
    <hyperlink ref="A32" location="AITP!A1" display="Association of Information Technology Professionals "/>
    <hyperlink ref="A50" location="'Dancers wSoul'!A1" display="Dancers with Soul"/>
    <hyperlink ref="A34" location="'B&amp;B'!A1" display="Block and Bridle"/>
    <hyperlink ref="A35" location="TechCRU!A1" display="Campus Crusade for Christ (Tech CRU)"/>
    <hyperlink ref="A36" location="CSA!A1" display="Catholic Student Association"/>
    <hyperlink ref="A37" location="CECT!A1" display="Chemical Engineering Car Team"/>
    <hyperlink ref="A38" location="ChiRho!A1" display="Chi Rho Fraternity"/>
    <hyperlink ref="A40" location="XTE!A1" display="Chi Tau Epsilon"/>
    <hyperlink ref="A41" location="ChineseSA!A1" display="Chinese Student Association"/>
    <hyperlink ref="A43" location="'Circle K'!A1" display="Circle K International"/>
    <hyperlink ref="A162" location="TechClassic!A1" display="Tech Classical Society"/>
    <hyperlink ref="A163" location="TechClay!A1" display="Tech Clay Club"/>
    <hyperlink ref="A45" location="CAC!A1" display="Colleges Against Cancer"/>
    <hyperlink ref="A47" location="CFFA!A1" display="Collegiate FFA"/>
    <hyperlink ref="A126" location="DM!A1" display="Dance Marathon"/>
    <hyperlink ref="A51" location="DSP!A1" display="Delta Sigma Pi"/>
    <hyperlink ref="A53" location="DBAHJPMS!A1" display="Dr. Bernard A. Harris Jr. Pre-Med Society"/>
    <hyperlink ref="A57" location="EWB!A1" display="Engineers Without Borders"/>
    <hyperlink ref="A58" location="HON!A1" display="Eta Omicron Nu"/>
    <hyperlink ref="A59" location="Finance!A1" display="Finance Association"/>
    <hyperlink ref="A61" location="'Food Science'!A1" display="Food Science Club"/>
    <hyperlink ref="A62" location="FormulaSAE!A1" display="Formula Society of Automotive Engineers"/>
    <hyperlink ref="A63" location="Foundation!A1" display="Foundation"/>
    <hyperlink ref="A65" location="GBP!A1" display="Gamma Beta Phi"/>
    <hyperlink ref="A189" location="TechGSA!A1" display="Texas Tech Gay Straight Alliance"/>
    <hyperlink ref="A66" location="Geoscience!A1" display="Geoscience Society"/>
    <hyperlink ref="A67" location="German!A1" display="German Club"/>
    <hyperlink ref="A69" location="'Goin'' Band'!A1" display="Goin' Band from Raiderland"/>
    <hyperlink ref="A70" location="'Golden Key'!A1" display="Golden Key International Honour Society"/>
    <hyperlink ref="A71" location="GreekWide!A1" display="Greek Wide Student Ministries"/>
    <hyperlink ref="A74" location="HSF!A1" display="Hispanic Scholarship Fund"/>
    <hyperlink ref="A73" location="'Hi-Tech'!A1" display="Hi-Tech Fashion"/>
    <hyperlink ref="A175" location="Horse!A1" display="Horse Judging Team"/>
    <hyperlink ref="A78" location="HSRecruiters!A1" display="Human Sciences Recxruiters"/>
    <hyperlink ref="A80" location="Impact!A1" display="Impact Movement"/>
    <hyperlink ref="A81" location="ISA!A1" display="India Student Association"/>
    <hyperlink ref="A82" location="IEEE!A1" display="Institute of Electrical and Electronics Engineers"/>
    <hyperlink ref="A83" location="IIE!A1" display="Institute of Industrial Engineers"/>
    <hyperlink ref="A85" location="IIDA!A1" display="International Interior Design Association"/>
    <hyperlink ref="A86" location="IVCF!A1" display="InterVarsity Christian Felloship"/>
    <hyperlink ref="A87" location="ITA!A1" display="Iota Tau Alpha"/>
    <hyperlink ref="A88" location="KPsi!A1" display="Kappa Kappa Psi"/>
    <hyperlink ref="A92" location="KOA!A1" display="Knights of Architecture"/>
    <hyperlink ref="A98" location="Math!A1" display="Math Ambassadors"/>
    <hyperlink ref="A95" location="Livestock!A1" display="Livestock Judging Team"/>
    <hyperlink ref="A96" location="LSF!A1" display="Lutheran Student Fellowship"/>
    <hyperlink ref="A97" location="MBSF!A1" display="Mandarin Bible Study Fellowship"/>
    <hyperlink ref="A99" location="Eval!A1" display="Meat Animal Evaluation Team"/>
    <hyperlink ref="A100" location="Meat!A1" display="Meat Judging Team"/>
    <hyperlink ref="A101" location="MSA!A1" display="Meat Science Association"/>
    <hyperlink ref="A102" location="MTSO!A1" display="Mentor Tech Student Organizatin"/>
    <hyperlink ref="A103" location="Metals!A1" display="Metals Club"/>
    <hyperlink ref="A105" location="MAPM!A1" display="Minority Association of Pre-Medical Students"/>
    <hyperlink ref="A107" location="MuslimSA!A1" display="Muslim Student Association"/>
    <hyperlink ref="A110" location="'NSTA-SC'!A1" display="National Science Teachers Association - Student Chapter"/>
    <hyperlink ref="A111" location="NSBE!A1" display="National Society of Black Engineers"/>
    <hyperlink ref="A118" location="PASO!A1" display="Physician Assistant Student Organization"/>
    <hyperlink ref="A113" location="Navigators!A1" display="Navigators"/>
    <hyperlink ref="A182" location="TechRussian!A1" display="Tech Russian Club"/>
    <hyperlink ref="A116" location="PFPA!A1" display="Personal Financial Planning Association"/>
    <hyperlink ref="A117" location="PAD!A1" display="Phi Alpha Delta Pre-Law Fraternity"/>
    <hyperlink ref="A119" location="PTS!A1" display="Pi Tau Sigma"/>
    <hyperlink ref="A121" location="'Pre-Medical'!A1" display="Pre-Medical Society"/>
    <hyperlink ref="A178" location="'Pre-Pharm'!A1" display="Pre-Pharmacy Club"/>
    <hyperlink ref="A112" location="NSCS!A1" display="National Society of Collegiate Scholars"/>
    <hyperlink ref="A122" location="'Pre-OP'!A1" display="Pre-Optometry Professional Society"/>
    <hyperlink ref="A127" location="RanchHorse!A1" display="Ranch Horse Team"/>
    <hyperlink ref="A128" location="RWFC!A1" display="Range, Wildlife, and Fisheries Club"/>
    <hyperlink ref="A129" location="RawlsCOBA!A1" display="Rawls College of Business Ambassadors"/>
    <hyperlink ref="A131" location="REO!A1" display="Real Estate Organization"/>
    <hyperlink ref="A132" location="RoboRaiders!A1" display="RoboRaiders"/>
    <hyperlink ref="A133" location="SFDT!A1" display="Sabre Flight Drill Team"/>
    <hyperlink ref="A146" location="SASA!A1" display="South Asian Student Association"/>
    <hyperlink ref="A147" location="Spanish!A1" display="Spanish Club"/>
    <hyperlink ref="A134" location="SDP!A1" display="Sigma Delta Pi (Chapter: Alpha Phi)"/>
    <hyperlink ref="A139" location="SCB!A1" display="Society for Conservation Biolgoy"/>
    <hyperlink ref="A138" location="SACNAS!A1" display="Society for the Advancement of Chicanos &amp; Native Americans in Science"/>
    <hyperlink ref="A141" location="SHPE!A1" display="Society of Hispanic Professional Engineers"/>
    <hyperlink ref="A142" location="SPE!A1" display="Society of Petroleum Engineers"/>
    <hyperlink ref="A143" location="SPS!A1" display="Society of Physics Students"/>
    <hyperlink ref="A144" location="SWE!A1" display="Society of Women Engineers"/>
    <hyperlink ref="A145" location="Soils!A1" display="Soil Team"/>
    <hyperlink ref="A148" location="SLSA!A1" display="Sri Lankan Students' Association"/>
    <hyperlink ref="A150" location="AgCouncil!A1" display="Student Agricultural Council"/>
    <hyperlink ref="A151" location="SASLA!A1" display="Student American Society of Landscape Architects"/>
    <hyperlink ref="A152" location="SAFE!A1" display="Student Association for Fire Ecology"/>
    <hyperlink ref="A155" location="SGC!A1" display="Students for Global Connection"/>
    <hyperlink ref="A156" location="TBS!A1" display="Tau Beta Sigma"/>
    <hyperlink ref="A157" location="TSD!A1" display="Tau Sigma Delta"/>
    <hyperlink ref="A153" location="SAMFT!A1" display="Student Association of Marriage &amp; Family Therapy "/>
    <hyperlink ref="A159" location="TAHS!A1" display="Tech Art History Society"/>
    <hyperlink ref="A154" location="SCID!A1" display="Student Coalition for International Development"/>
    <hyperlink ref="A164" location="TCFR!A1" display="Tech Council on Family Relations"/>
    <hyperlink ref="A168" location="TET!A1" display="Tech Equestrian Team"/>
    <hyperlink ref="A171" location="French!A1" display="Tech French Club"/>
    <hyperlink ref="A173" location="Habitat!A1" display="Tech Habitat for Humanity Campus Chapter"/>
    <hyperlink ref="A174" location="Horn!A1" display="Tech Horn Society"/>
    <hyperlink ref="A176" location="TMA!A1" display="Tech Marketing Association"/>
    <hyperlink ref="A179" location="'Pre-Vet'!A1" display="Tech Pre-Vet Society"/>
    <hyperlink ref="A158" location="'Tech 24-7'!A1" display="Tech 24-7"/>
    <hyperlink ref="A181" location="TRA!A1" display="Tech Retail Association"/>
    <hyperlink ref="A194" location="USITTSC!A1" display="United States Institute for Theatre Technology Student Chapter"/>
    <hyperlink ref="A161" location="'Tech Bedsider'!A1" display="Tech Bedsider"/>
    <hyperlink ref="A183" location="Democrats!A1" display="Tech Student Democrats"/>
    <hyperlink ref="A184" location="Supply!A1" display="Tech Supply Chain Association"/>
    <hyperlink ref="A186" location="TSPE!A1" display="Texas Society of Professional Engineers"/>
    <hyperlink ref="A187" location="TSTA!A1" display="Texas State Teachers Association"/>
    <hyperlink ref="A192" location="URO!A1" display="Undergrad Research Organization"/>
    <hyperlink ref="A193" location="UMI!A1" display="Unidos Por Un Mismo Idioma - Spanish Speaking Society"/>
    <hyperlink ref="A195" location="UDC!A1" display="University Dance Company"/>
    <hyperlink ref="A196" location="USGBC!A1" display="US Green Building Council Student Organization"/>
    <hyperlink ref="A166" location="TEA!A1" display="Tech Economics Association"/>
    <hyperlink ref="A197" location="VSA!A1" display="Vietnamese Student Association"/>
    <hyperlink ref="A199" location="VOL!A1" display="Visions of Light Gospel Choir"/>
    <hyperlink ref="A200" location="Wesley!A1" display="Wesley Foundation at Texas Tech University"/>
    <hyperlink ref="A201" location="WTTASA!A1" display="West Texas Turkish American Student Association"/>
    <hyperlink ref="A202" location="WESA!A1" display="Wind Energy Student Association"/>
    <hyperlink ref="A204" location="Wool!A1" display="Wool Judging Team"/>
    <hyperlink ref="A130" location="RCBCMC!A1" display="Rawls College of Business Career Management Center Student Business Council "/>
    <hyperlink ref="A13" location="AgAmbassadors!A1" display="Ambassadors for Agriculture"/>
    <hyperlink ref="A23" location="AnthroSociety!A1" display="Anthropology Society"/>
    <hyperlink ref="A49" location="'Court Jesters'!A1" display="Court Jesters"/>
    <hyperlink ref="A25" location="'Arnold Air'!A1" display="Arnold Air Society"/>
    <hyperlink ref="A48" location="Connect2Tech!A1" display="Connect to Tech"/>
    <hyperlink ref="A60" location="'Flying Tortilla'!A1" display="Flying Tortilla Improv Comedy Troupe (TTU)"/>
    <hyperlink ref="A68" location="GAB!A1" display="Global Architecture Brigade"/>
    <hyperlink ref="A76" location="'Honors Ambassadors'!A1" display="Honors College Ambassadors"/>
    <hyperlink ref="A109" location="NATST!A1" display="National Association of Teachers of Signing at Tech"/>
    <hyperlink ref="A19" location="AMWA!A1" display="American Medical Women's Association"/>
    <hyperlink ref="A20" location="ASCE!A1" display="American Society of Civil Engineers"/>
    <hyperlink ref="A24" location="ArmyROTC!A1" display="Army ROTC "/>
    <hyperlink ref="A29" location="ABSS!A1" display="Association of Bangladeshi Students and Scholars"/>
    <hyperlink ref="A27" location="Assc.Childhood!A1" display="Association for Childhood Education"/>
    <hyperlink ref="A44" location="C.Arch.SC!A1" display="College of Architecture Student Council"/>
    <hyperlink ref="A39" location="ChiSig!A1" display="Chi Sigma Iota"/>
    <hyperlink ref="A42" location="Christians!A1" display="Christians at Tech"/>
    <hyperlink ref="A52" location="Disney!A1" display="Disney College Program Alumni Association"/>
    <hyperlink ref="A54" location="Egyptian!A1" display="Egyptian Student Association"/>
    <hyperlink ref="A55" location="'Eloquent Raiders'!A1" display="Eloquent Raiders"/>
    <hyperlink ref="A64" location="'Future Lawyers'!A1" display="Future Lawyers of Today"/>
    <hyperlink ref="A56" location="Eng.Sust.World!A1" display="Engineers for a Sustainable World"/>
    <hyperlink ref="A72" location="HSA!A1" display="Habesha Student's Association"/>
    <hyperlink ref="A75" location="HSS!A1" display="Hispanic Student Society "/>
    <hyperlink ref="A77" location="HHMISSO!A1" display="Howard Hughes Medical Institute Scholar Service Organization"/>
    <hyperlink ref="A79" location="HuZ!A1" display="Humans Vs. Zombies"/>
    <hyperlink ref="A84" location="IDA!A1" display="Intercultural Dialogue Association"/>
    <hyperlink ref="A93" location="Korean!A1" display="Korean Student Association"/>
    <hyperlink ref="A94" location="LamAlpha!A1" display="Lamda Alpha"/>
    <hyperlink ref="A114" location="NSA!A1" display="Nepal Students Association"/>
    <hyperlink ref="A104" location="'Minorities n S.T.E.A.M.'!A1" display="Minorities in S.T.E.A.M."/>
    <hyperlink ref="A120" location="'Pre-Dental'!A1" display="Pre-Dental Society"/>
    <hyperlink ref="A124" location="RaidP!A1" display="Raider Pilots"/>
    <hyperlink ref="A125" location="RaiderSpecial!A1" display="Raider Special Olympics Texas Volunteers"/>
    <hyperlink ref="A108" location="NAACP!A1" display="National Association for the Advancement of Colored People"/>
    <hyperlink ref="A135" location="SIE!A1" display="Sigma Iota Epsilon"/>
    <hyperlink ref="A149" location="SAND!A1" display="Student Academy for Nutrition &amp; Dietetics"/>
    <hyperlink ref="A115" location="ODK!A1" display="Omicron Delta Kappa"/>
    <hyperlink ref="A136" location="SilentRaiders!A1" display="Silent Raiders"/>
    <hyperlink ref="A137" location="SkyRaiders!A1" display="SkyRaiders"/>
    <hyperlink ref="A140" location="SEP!A1" display="Society of Environmental Professionals"/>
    <hyperlink ref="A123" location="'Pre-Phys'!A1" display="Pre-Physical Therapy"/>
    <hyperlink ref="A160" location="TBLD!A1" display="Tech Ballroom &amp; Latin Dancing"/>
    <hyperlink ref="A165" location="TDU!A1" display="Tech Ducks Unlimited"/>
    <hyperlink ref="A169" location="TFC!A1" display="Tech Feral Cat Coalition"/>
    <hyperlink ref="A170" location="TFS!A1" display="Tech Flute Society"/>
    <hyperlink ref="A172" location="TechGun!A1" display="Tech Gun Club"/>
    <hyperlink ref="A177" location="TechPolo!A1" display="Tech Polo Club"/>
    <hyperlink ref="A191" location="TurkSO!A1" display="Turkish Student Association "/>
    <hyperlink ref="A198" location="VTC!A1" display="Vitality Dance Company"/>
    <hyperlink ref="A106" location="MortarBoard!A1" display="Mortar Board"/>
    <hyperlink ref="A89" location="'Kappa Nu'!A1" display="Kappa Nu"/>
    <hyperlink ref="A91" location="KRCC!A1" display="Knight Raiders Chess Club"/>
    <hyperlink ref="A90" location="Kinesiology!A1" display="Kinesiology and Athletic Society"/>
    <hyperlink ref="A167" location="TEC!A1" display="Tech Entomology Club"/>
    <hyperlink ref="A180" location="TechPrint!A1" display="Tech Print Club"/>
    <hyperlink ref="A185" location="Trumpet!A1" display="Tech Trumpet Society"/>
    <hyperlink ref="A188" location="Republicans!A1" display="Texas Tech College Republicans"/>
    <hyperlink ref="A190" location="Kahaani!A1" display="Texas Tech Kahaani Bollywood Dance Team"/>
    <hyperlink ref="A203" location="'Women n Business'!A1" display="Women in Business"/>
    <hyperlink ref="A206" location="Cont!A1" display="Contingency "/>
    <hyperlink ref="A205" location="Misc!A1" display="Miscellaneous"/>
  </hyperlinks>
  <pageMargins left="0" right="0" top="0" bottom="0" header="0.5" footer="0.5"/>
  <pageSetup scale="84" fitToHeight="0" orientation="landscape" r:id="rId1"/>
  <ignoredErrors>
    <ignoredError sqref="C23"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319</v>
      </c>
    </row>
    <row r="5" spans="1:3" x14ac:dyDescent="0.25">
      <c r="A5" s="4" t="s">
        <v>1</v>
      </c>
      <c r="B5" s="2">
        <f>'Total Orgs'!B5</f>
        <v>475</v>
      </c>
    </row>
    <row r="6" spans="1:3" x14ac:dyDescent="0.25">
      <c r="A6" s="4" t="s">
        <v>2</v>
      </c>
    </row>
    <row r="7" spans="1:3" x14ac:dyDescent="0.25">
      <c r="A7" s="4" t="s">
        <v>3</v>
      </c>
      <c r="B7" s="2">
        <f>SUM(B11:B100)</f>
        <v>475</v>
      </c>
    </row>
    <row r="8" spans="1:3" x14ac:dyDescent="0.25">
      <c r="A8" s="4" t="s">
        <v>4</v>
      </c>
      <c r="B8" s="2">
        <f>SUM(B5+B6-B7)</f>
        <v>0</v>
      </c>
    </row>
    <row r="10" spans="1:3" s="1" customFormat="1" x14ac:dyDescent="0.25">
      <c r="A10" s="7" t="s">
        <v>5</v>
      </c>
      <c r="B10" s="3" t="s">
        <v>6</v>
      </c>
      <c r="C10" s="1" t="s">
        <v>7</v>
      </c>
    </row>
    <row r="11" spans="1:3" x14ac:dyDescent="0.25">
      <c r="A11" s="4">
        <v>42055</v>
      </c>
      <c r="B11" s="2">
        <v>475</v>
      </c>
      <c r="C11" t="s">
        <v>928</v>
      </c>
    </row>
    <row r="12" spans="1:3" x14ac:dyDescent="0.25">
      <c r="C12" t="s">
        <v>426</v>
      </c>
    </row>
    <row r="13" spans="1:3" x14ac:dyDescent="0.25">
      <c r="C13" t="s">
        <v>929</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124</v>
      </c>
    </row>
    <row r="5" spans="1:3" x14ac:dyDescent="0.25">
      <c r="A5" s="4" t="s">
        <v>1</v>
      </c>
      <c r="B5" s="2">
        <f>'Total Orgs'!B6</f>
        <v>2850</v>
      </c>
    </row>
    <row r="6" spans="1:3" x14ac:dyDescent="0.25">
      <c r="A6" s="4" t="s">
        <v>2</v>
      </c>
    </row>
    <row r="7" spans="1:3" x14ac:dyDescent="0.25">
      <c r="A7" s="4" t="s">
        <v>3</v>
      </c>
      <c r="B7" s="2">
        <f>SUM(B11:B100)</f>
        <v>2850</v>
      </c>
    </row>
    <row r="8" spans="1:3" x14ac:dyDescent="0.25">
      <c r="A8" s="4" t="s">
        <v>4</v>
      </c>
      <c r="B8" s="2">
        <f>SUM(B5+B6-B7)</f>
        <v>0</v>
      </c>
    </row>
    <row r="10" spans="1:3" s="1" customFormat="1" x14ac:dyDescent="0.25">
      <c r="A10" s="7" t="s">
        <v>5</v>
      </c>
      <c r="B10" s="3" t="s">
        <v>6</v>
      </c>
      <c r="C10" s="1" t="s">
        <v>7</v>
      </c>
    </row>
    <row r="11" spans="1:3" x14ac:dyDescent="0.25">
      <c r="A11" s="4">
        <v>42019</v>
      </c>
      <c r="B11" s="2">
        <v>2213.64</v>
      </c>
      <c r="C11" t="s">
        <v>765</v>
      </c>
    </row>
    <row r="12" spans="1:3" x14ac:dyDescent="0.25">
      <c r="C12" t="s">
        <v>766</v>
      </c>
    </row>
    <row r="13" spans="1:3" x14ac:dyDescent="0.25">
      <c r="C13" t="s">
        <v>767</v>
      </c>
    </row>
    <row r="14" spans="1:3" x14ac:dyDescent="0.25">
      <c r="C14" t="s">
        <v>768</v>
      </c>
    </row>
    <row r="15" spans="1:3" x14ac:dyDescent="0.25">
      <c r="C15" t="s">
        <v>769</v>
      </c>
    </row>
    <row r="16" spans="1:3" x14ac:dyDescent="0.25">
      <c r="C16" t="s">
        <v>822</v>
      </c>
    </row>
    <row r="17" spans="1:3" x14ac:dyDescent="0.25">
      <c r="A17" s="4">
        <v>42229</v>
      </c>
      <c r="B17" s="2">
        <v>636.36</v>
      </c>
      <c r="C17" t="s">
        <v>1410</v>
      </c>
    </row>
    <row r="18" spans="1:3" x14ac:dyDescent="0.25">
      <c r="C18" t="s">
        <v>1411</v>
      </c>
    </row>
    <row r="19" spans="1:3" x14ac:dyDescent="0.25">
      <c r="C19" t="s">
        <v>1412</v>
      </c>
    </row>
    <row r="20" spans="1:3" x14ac:dyDescent="0.25">
      <c r="C20" t="s">
        <v>1413</v>
      </c>
    </row>
    <row r="21" spans="1:3" x14ac:dyDescent="0.25">
      <c r="C21" t="s">
        <v>1409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v>
      </c>
    </row>
    <row r="5" spans="1:3" x14ac:dyDescent="0.25">
      <c r="A5" s="4" t="s">
        <v>1</v>
      </c>
      <c r="B5" s="2">
        <f>'Total Orgs'!B7</f>
        <v>807.5</v>
      </c>
    </row>
    <row r="6" spans="1:3" x14ac:dyDescent="0.25">
      <c r="A6" s="4" t="s">
        <v>2</v>
      </c>
    </row>
    <row r="7" spans="1:3" x14ac:dyDescent="0.25">
      <c r="A7" s="4" t="s">
        <v>3</v>
      </c>
      <c r="B7" s="2">
        <f>SUM(B11:B100)</f>
        <v>804.95</v>
      </c>
    </row>
    <row r="8" spans="1:3" x14ac:dyDescent="0.25">
      <c r="A8" s="4" t="s">
        <v>4</v>
      </c>
      <c r="B8" s="2">
        <f>SUM(B5+B6-B7)</f>
        <v>2.5499999999999545</v>
      </c>
    </row>
    <row r="10" spans="1:3" s="1" customFormat="1" x14ac:dyDescent="0.25">
      <c r="A10" s="7" t="s">
        <v>5</v>
      </c>
      <c r="B10" s="3" t="s">
        <v>6</v>
      </c>
      <c r="C10" s="1" t="s">
        <v>7</v>
      </c>
    </row>
    <row r="11" spans="1:3" x14ac:dyDescent="0.25">
      <c r="A11" s="4">
        <v>41943</v>
      </c>
      <c r="B11" s="2">
        <v>720</v>
      </c>
      <c r="C11" t="s">
        <v>511</v>
      </c>
    </row>
    <row r="12" spans="1:3" x14ac:dyDescent="0.25">
      <c r="C12" t="s">
        <v>432</v>
      </c>
    </row>
    <row r="13" spans="1:3" x14ac:dyDescent="0.25">
      <c r="C13" t="s">
        <v>433</v>
      </c>
    </row>
    <row r="14" spans="1:3" x14ac:dyDescent="0.25">
      <c r="A14" s="4">
        <v>42061</v>
      </c>
      <c r="B14" s="2">
        <v>84.95</v>
      </c>
      <c r="C14" t="s">
        <v>511</v>
      </c>
    </row>
    <row r="15" spans="1:3" x14ac:dyDescent="0.25">
      <c r="C15" t="s">
        <v>432</v>
      </c>
    </row>
    <row r="16" spans="1:3" x14ac:dyDescent="0.25">
      <c r="C16" t="s">
        <v>433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14</v>
      </c>
    </row>
    <row r="5" spans="1:3" x14ac:dyDescent="0.25">
      <c r="A5" s="4" t="s">
        <v>1</v>
      </c>
      <c r="B5" s="2">
        <f>'Total Orgs'!B8</f>
        <v>266</v>
      </c>
    </row>
    <row r="6" spans="1:3" x14ac:dyDescent="0.25">
      <c r="A6" s="4" t="s">
        <v>2</v>
      </c>
    </row>
    <row r="7" spans="1:3" x14ac:dyDescent="0.25">
      <c r="A7" s="4" t="s">
        <v>3</v>
      </c>
      <c r="B7" s="2">
        <f>SUM(B11:B100)</f>
        <v>266</v>
      </c>
    </row>
    <row r="8" spans="1:3" x14ac:dyDescent="0.25">
      <c r="A8" s="4" t="s">
        <v>4</v>
      </c>
      <c r="B8" s="2">
        <f>SUM(B5+B6-B7)</f>
        <v>0</v>
      </c>
    </row>
    <row r="10" spans="1:3" s="1" customFormat="1" x14ac:dyDescent="0.25">
      <c r="A10" s="7" t="s">
        <v>5</v>
      </c>
      <c r="B10" s="3" t="s">
        <v>6</v>
      </c>
      <c r="C10" s="1" t="s">
        <v>7</v>
      </c>
    </row>
    <row r="11" spans="1:3" s="68" customFormat="1" ht="31.5" x14ac:dyDescent="0.25">
      <c r="A11" s="26">
        <v>42173</v>
      </c>
      <c r="B11" s="27">
        <v>227.56</v>
      </c>
      <c r="C11" s="28" t="s">
        <v>1274</v>
      </c>
    </row>
    <row r="12" spans="1:3" x14ac:dyDescent="0.25">
      <c r="C12" t="s">
        <v>426</v>
      </c>
    </row>
    <row r="13" spans="1:3" x14ac:dyDescent="0.25">
      <c r="C13" t="s">
        <v>1275</v>
      </c>
    </row>
    <row r="14" spans="1:3" x14ac:dyDescent="0.25">
      <c r="A14" s="4">
        <v>42179</v>
      </c>
      <c r="B14" s="2">
        <v>38.44</v>
      </c>
      <c r="C14" t="s">
        <v>1283</v>
      </c>
    </row>
    <row r="15" spans="1:3" x14ac:dyDescent="0.25">
      <c r="C15" t="s">
        <v>426</v>
      </c>
    </row>
    <row r="16" spans="1:3" x14ac:dyDescent="0.25">
      <c r="C16" t="s">
        <v>1284</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15</v>
      </c>
    </row>
    <row r="5" spans="1:3" x14ac:dyDescent="0.25">
      <c r="A5" s="4" t="s">
        <v>1</v>
      </c>
      <c r="B5" s="2">
        <f>'Total Orgs'!B9</f>
        <v>760</v>
      </c>
    </row>
    <row r="6" spans="1:3" x14ac:dyDescent="0.25">
      <c r="A6" s="4" t="s">
        <v>2</v>
      </c>
      <c r="B6" s="2">
        <v>85.17</v>
      </c>
    </row>
    <row r="7" spans="1:3" x14ac:dyDescent="0.25">
      <c r="A7" s="4" t="s">
        <v>3</v>
      </c>
      <c r="B7" s="2">
        <f>SUM(B11:B102)</f>
        <v>845.17000000000007</v>
      </c>
    </row>
    <row r="8" spans="1:3" x14ac:dyDescent="0.25">
      <c r="A8" s="4" t="s">
        <v>4</v>
      </c>
      <c r="B8" s="2">
        <f>SUM(B5+B6-B7)</f>
        <v>-1.1368683772161603E-13</v>
      </c>
    </row>
    <row r="10" spans="1:3" s="1" customFormat="1" x14ac:dyDescent="0.25">
      <c r="A10" s="7" t="s">
        <v>5</v>
      </c>
      <c r="B10" s="3" t="s">
        <v>6</v>
      </c>
      <c r="C10" s="1" t="s">
        <v>7</v>
      </c>
    </row>
    <row r="11" spans="1:3" x14ac:dyDescent="0.25">
      <c r="A11" s="16">
        <v>42126</v>
      </c>
      <c r="B11" s="17">
        <v>255.8</v>
      </c>
      <c r="C11" s="18" t="s">
        <v>1166</v>
      </c>
    </row>
    <row r="12" spans="1:3" x14ac:dyDescent="0.25">
      <c r="A12" s="16"/>
      <c r="B12" s="17"/>
      <c r="C12" s="18" t="s">
        <v>426</v>
      </c>
    </row>
    <row r="13" spans="1:3" x14ac:dyDescent="0.25">
      <c r="A13" s="16"/>
      <c r="B13" s="17"/>
      <c r="C13" s="18" t="s">
        <v>1172</v>
      </c>
    </row>
    <row r="14" spans="1:3" x14ac:dyDescent="0.25">
      <c r="A14" s="16">
        <v>42132</v>
      </c>
      <c r="B14" s="17">
        <v>589.37</v>
      </c>
      <c r="C14" s="18" t="s">
        <v>1179</v>
      </c>
    </row>
    <row r="15" spans="1:3" x14ac:dyDescent="0.25">
      <c r="A15" s="16"/>
      <c r="B15" s="17"/>
      <c r="C15" s="18" t="s">
        <v>426</v>
      </c>
    </row>
    <row r="16" spans="1:3" x14ac:dyDescent="0.25">
      <c r="A16" s="16"/>
      <c r="B16" s="17"/>
      <c r="C16" s="18" t="s">
        <v>1180</v>
      </c>
    </row>
    <row r="17" spans="3:3" x14ac:dyDescent="0.25">
      <c r="C17" s="18"/>
    </row>
    <row r="18" spans="3:3" x14ac:dyDescent="0.25">
      <c r="C18" s="18"/>
    </row>
    <row r="19" spans="3:3" x14ac:dyDescent="0.25">
      <c r="C19" s="18"/>
    </row>
    <row r="20" spans="3:3" x14ac:dyDescent="0.25">
      <c r="C20" s="18"/>
    </row>
    <row r="21" spans="3:3" x14ac:dyDescent="0.25">
      <c r="C21" s="18"/>
    </row>
    <row r="22" spans="3:3" x14ac:dyDescent="0.25">
      <c r="C22" s="18"/>
    </row>
    <row r="23" spans="3:3" x14ac:dyDescent="0.25">
      <c r="C23" s="18"/>
    </row>
    <row r="24" spans="3:3" x14ac:dyDescent="0.25">
      <c r="C24" s="18"/>
    </row>
    <row r="25" spans="3:3" x14ac:dyDescent="0.25">
      <c r="C25" s="18"/>
    </row>
    <row r="26" spans="3:3" x14ac:dyDescent="0.25">
      <c r="C26" s="18"/>
    </row>
    <row r="27" spans="3:3" x14ac:dyDescent="0.25">
      <c r="C27" s="18"/>
    </row>
    <row r="28" spans="3:3" x14ac:dyDescent="0.25">
      <c r="C28" s="18"/>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336</v>
      </c>
    </row>
    <row r="5" spans="1:3" x14ac:dyDescent="0.25">
      <c r="A5" s="4" t="s">
        <v>1</v>
      </c>
      <c r="B5" s="2">
        <f>'Total Orgs'!B10</f>
        <v>142.5</v>
      </c>
    </row>
    <row r="6" spans="1:3" x14ac:dyDescent="0.25">
      <c r="A6" s="4" t="s">
        <v>2</v>
      </c>
      <c r="B6" s="2">
        <v>0</v>
      </c>
    </row>
    <row r="7" spans="1:3" x14ac:dyDescent="0.25">
      <c r="A7" s="4" t="s">
        <v>325</v>
      </c>
      <c r="B7" s="2">
        <v>-28.5</v>
      </c>
      <c r="C7" t="s">
        <v>440</v>
      </c>
    </row>
    <row r="8" spans="1:3" x14ac:dyDescent="0.25">
      <c r="A8" s="4" t="s">
        <v>3</v>
      </c>
      <c r="B8" s="2">
        <f>SUM(B12:B102)</f>
        <v>114</v>
      </c>
    </row>
    <row r="9" spans="1:3" x14ac:dyDescent="0.25">
      <c r="A9" s="4" t="s">
        <v>4</v>
      </c>
      <c r="B9" s="2">
        <f>SUM(B5+B6+B7-B8)</f>
        <v>0</v>
      </c>
    </row>
    <row r="11" spans="1:3" s="1" customFormat="1" x14ac:dyDescent="0.25">
      <c r="A11" s="7" t="s">
        <v>5</v>
      </c>
      <c r="B11" s="3" t="s">
        <v>6</v>
      </c>
      <c r="C11" s="1" t="s">
        <v>7</v>
      </c>
    </row>
    <row r="12" spans="1:3" x14ac:dyDescent="0.25">
      <c r="A12" s="16">
        <v>42144</v>
      </c>
      <c r="B12" s="17">
        <v>114</v>
      </c>
      <c r="C12" s="18" t="s">
        <v>1233</v>
      </c>
    </row>
    <row r="13" spans="1:3" x14ac:dyDescent="0.25">
      <c r="A13" s="16"/>
      <c r="B13" s="17"/>
      <c r="C13" s="18" t="s">
        <v>426</v>
      </c>
    </row>
    <row r="14" spans="1:3" x14ac:dyDescent="0.25">
      <c r="A14" s="16"/>
      <c r="B14" s="17"/>
      <c r="C14" s="18" t="s">
        <v>1234</v>
      </c>
    </row>
    <row r="15" spans="1:3" x14ac:dyDescent="0.25">
      <c r="A15" s="16"/>
      <c r="B15" s="17"/>
      <c r="C15" s="18"/>
    </row>
    <row r="16" spans="1:3" x14ac:dyDescent="0.25">
      <c r="A16" s="16"/>
      <c r="B16" s="17"/>
      <c r="C16" s="18"/>
    </row>
    <row r="17" spans="1:3" x14ac:dyDescent="0.25">
      <c r="A17" s="16"/>
      <c r="B17" s="17"/>
      <c r="C17" s="18"/>
    </row>
    <row r="18" spans="1:3" x14ac:dyDescent="0.25">
      <c r="A18" s="16"/>
      <c r="B18" s="17"/>
      <c r="C18" s="18"/>
    </row>
    <row r="19" spans="1:3" x14ac:dyDescent="0.25">
      <c r="A19" s="16"/>
      <c r="B19" s="17"/>
      <c r="C19" s="18"/>
    </row>
    <row r="20" spans="1:3" x14ac:dyDescent="0.25">
      <c r="A20" s="16"/>
      <c r="B20" s="17"/>
      <c r="C20" s="18"/>
    </row>
    <row r="21" spans="1:3" x14ac:dyDescent="0.25">
      <c r="A21" s="16"/>
      <c r="B21" s="17"/>
      <c r="C21" s="18"/>
    </row>
    <row r="22" spans="1:3" x14ac:dyDescent="0.25">
      <c r="A22" s="16"/>
      <c r="B22" s="17"/>
      <c r="C22" s="18"/>
    </row>
    <row r="23" spans="1:3" x14ac:dyDescent="0.25">
      <c r="A23" s="16"/>
      <c r="B23" s="17"/>
      <c r="C23" s="18"/>
    </row>
    <row r="24" spans="1:3" x14ac:dyDescent="0.25">
      <c r="A24" s="16"/>
      <c r="B24" s="17"/>
      <c r="C24" s="18"/>
    </row>
    <row r="25" spans="1:3" x14ac:dyDescent="0.25">
      <c r="A25" s="16"/>
      <c r="B25" s="17"/>
      <c r="C25" s="18"/>
    </row>
    <row r="26" spans="1:3" x14ac:dyDescent="0.25">
      <c r="A26" s="16"/>
      <c r="B26" s="17"/>
      <c r="C26" s="18"/>
    </row>
    <row r="27" spans="1:3" x14ac:dyDescent="0.25">
      <c r="A27" s="16"/>
      <c r="B27" s="17"/>
      <c r="C27" s="18"/>
    </row>
    <row r="28" spans="1:3" x14ac:dyDescent="0.25">
      <c r="A28" s="16"/>
      <c r="B28" s="17"/>
      <c r="C28" s="18"/>
    </row>
    <row r="29" spans="1:3" x14ac:dyDescent="0.25">
      <c r="A29" s="16"/>
      <c r="B29" s="17"/>
      <c r="C29" s="18"/>
    </row>
    <row r="30" spans="1:3" x14ac:dyDescent="0.25">
      <c r="A30" s="16"/>
      <c r="B30" s="17"/>
      <c r="C30" s="18"/>
    </row>
    <row r="31" spans="1:3" x14ac:dyDescent="0.25">
      <c r="A31" s="16"/>
      <c r="B31" s="17"/>
      <c r="C31" s="18"/>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16</v>
      </c>
    </row>
    <row r="5" spans="1:3" x14ac:dyDescent="0.25">
      <c r="A5" s="4" t="s">
        <v>1</v>
      </c>
      <c r="B5" s="2">
        <f>'Total Orgs'!B11</f>
        <v>7220</v>
      </c>
    </row>
    <row r="6" spans="1:3" x14ac:dyDescent="0.25">
      <c r="A6" s="4" t="s">
        <v>2</v>
      </c>
    </row>
    <row r="7" spans="1:3" x14ac:dyDescent="0.25">
      <c r="A7" s="4" t="s">
        <v>3</v>
      </c>
      <c r="B7" s="2">
        <f>SUM(B11:B306)</f>
        <v>7220</v>
      </c>
    </row>
    <row r="8" spans="1:3" x14ac:dyDescent="0.25">
      <c r="A8" s="4" t="s">
        <v>4</v>
      </c>
      <c r="B8" s="2">
        <f>SUM(B5+B6-B7)</f>
        <v>0</v>
      </c>
    </row>
    <row r="10" spans="1:3" s="1" customFormat="1" x14ac:dyDescent="0.25">
      <c r="A10" s="7" t="s">
        <v>5</v>
      </c>
      <c r="B10" s="3" t="s">
        <v>6</v>
      </c>
      <c r="C10" s="1" t="s">
        <v>7</v>
      </c>
    </row>
    <row r="11" spans="1:3" x14ac:dyDescent="0.25">
      <c r="A11" s="4">
        <v>41892</v>
      </c>
      <c r="B11" s="2">
        <v>5.8</v>
      </c>
      <c r="C11" t="s">
        <v>431</v>
      </c>
    </row>
    <row r="12" spans="1:3" x14ac:dyDescent="0.25">
      <c r="C12" t="s">
        <v>432</v>
      </c>
    </row>
    <row r="13" spans="1:3" x14ac:dyDescent="0.25">
      <c r="C13" t="s">
        <v>433</v>
      </c>
    </row>
    <row r="14" spans="1:3" x14ac:dyDescent="0.25">
      <c r="A14" s="4">
        <v>41892</v>
      </c>
      <c r="B14" s="2">
        <v>7.12</v>
      </c>
      <c r="C14" t="s">
        <v>431</v>
      </c>
    </row>
    <row r="15" spans="1:3" x14ac:dyDescent="0.25">
      <c r="C15" t="s">
        <v>432</v>
      </c>
    </row>
    <row r="16" spans="1:3" x14ac:dyDescent="0.25">
      <c r="C16" t="s">
        <v>433</v>
      </c>
    </row>
    <row r="17" spans="1:3" x14ac:dyDescent="0.25">
      <c r="A17" s="4">
        <v>41905</v>
      </c>
      <c r="B17" s="2">
        <v>25</v>
      </c>
      <c r="C17" t="s">
        <v>431</v>
      </c>
    </row>
    <row r="18" spans="1:3" x14ac:dyDescent="0.25">
      <c r="C18" t="s">
        <v>432</v>
      </c>
    </row>
    <row r="19" spans="1:3" x14ac:dyDescent="0.25">
      <c r="C19" t="s">
        <v>433</v>
      </c>
    </row>
    <row r="20" spans="1:3" x14ac:dyDescent="0.25">
      <c r="A20" s="4">
        <v>41905</v>
      </c>
      <c r="B20" s="2">
        <v>6.6</v>
      </c>
      <c r="C20" t="s">
        <v>431</v>
      </c>
    </row>
    <row r="21" spans="1:3" x14ac:dyDescent="0.25">
      <c r="C21" t="s">
        <v>432</v>
      </c>
    </row>
    <row r="22" spans="1:3" x14ac:dyDescent="0.25">
      <c r="C22" t="s">
        <v>433</v>
      </c>
    </row>
    <row r="23" spans="1:3" x14ac:dyDescent="0.25">
      <c r="A23" s="4">
        <v>41905</v>
      </c>
      <c r="B23" s="2">
        <v>17.399999999999999</v>
      </c>
      <c r="C23" t="s">
        <v>431</v>
      </c>
    </row>
    <row r="24" spans="1:3" x14ac:dyDescent="0.25">
      <c r="C24" t="s">
        <v>432</v>
      </c>
    </row>
    <row r="25" spans="1:3" x14ac:dyDescent="0.25">
      <c r="C25" t="s">
        <v>433</v>
      </c>
    </row>
    <row r="26" spans="1:3" x14ac:dyDescent="0.25">
      <c r="A26" s="4">
        <v>41905</v>
      </c>
      <c r="B26" s="2">
        <v>5.4</v>
      </c>
      <c r="C26" t="s">
        <v>431</v>
      </c>
    </row>
    <row r="27" spans="1:3" x14ac:dyDescent="0.25">
      <c r="C27" t="s">
        <v>432</v>
      </c>
    </row>
    <row r="28" spans="1:3" x14ac:dyDescent="0.25">
      <c r="C28" t="s">
        <v>433</v>
      </c>
    </row>
    <row r="29" spans="1:3" x14ac:dyDescent="0.25">
      <c r="A29" s="4">
        <v>41905</v>
      </c>
      <c r="B29" s="2">
        <v>4.75</v>
      </c>
      <c r="C29" t="s">
        <v>431</v>
      </c>
    </row>
    <row r="30" spans="1:3" x14ac:dyDescent="0.25">
      <c r="C30" t="s">
        <v>432</v>
      </c>
    </row>
    <row r="31" spans="1:3" x14ac:dyDescent="0.25">
      <c r="C31" t="s">
        <v>433</v>
      </c>
    </row>
    <row r="32" spans="1:3" s="18" customFormat="1" x14ac:dyDescent="0.25">
      <c r="A32" s="4">
        <v>41905</v>
      </c>
      <c r="B32" s="2">
        <v>5.8</v>
      </c>
      <c r="C32" t="s">
        <v>431</v>
      </c>
    </row>
    <row r="33" spans="1:3" s="18" customFormat="1" x14ac:dyDescent="0.25">
      <c r="A33" s="4"/>
      <c r="B33" s="2"/>
      <c r="C33" t="s">
        <v>432</v>
      </c>
    </row>
    <row r="34" spans="1:3" s="18" customFormat="1" x14ac:dyDescent="0.25">
      <c r="A34" s="4"/>
      <c r="B34" s="2"/>
      <c r="C34" t="s">
        <v>433</v>
      </c>
    </row>
    <row r="35" spans="1:3" s="18" customFormat="1" x14ac:dyDescent="0.25">
      <c r="A35" s="4">
        <v>41906</v>
      </c>
      <c r="B35" s="2">
        <v>10.52</v>
      </c>
      <c r="C35" t="s">
        <v>431</v>
      </c>
    </row>
    <row r="36" spans="1:3" s="18" customFormat="1" x14ac:dyDescent="0.25">
      <c r="A36" s="4"/>
      <c r="B36" s="2"/>
      <c r="C36" t="s">
        <v>432</v>
      </c>
    </row>
    <row r="37" spans="1:3" s="18" customFormat="1" x14ac:dyDescent="0.25">
      <c r="A37" s="4"/>
      <c r="B37" s="2"/>
      <c r="C37" t="s">
        <v>433</v>
      </c>
    </row>
    <row r="38" spans="1:3" s="18" customFormat="1" x14ac:dyDescent="0.25">
      <c r="A38" s="4">
        <v>41913</v>
      </c>
      <c r="B38" s="2">
        <v>14.5</v>
      </c>
      <c r="C38" t="s">
        <v>431</v>
      </c>
    </row>
    <row r="39" spans="1:3" s="18" customFormat="1" x14ac:dyDescent="0.25">
      <c r="A39" s="4"/>
      <c r="B39" s="2"/>
      <c r="C39" t="s">
        <v>432</v>
      </c>
    </row>
    <row r="40" spans="1:3" s="18" customFormat="1" x14ac:dyDescent="0.25">
      <c r="A40" s="4"/>
      <c r="B40" s="2"/>
      <c r="C40" t="s">
        <v>433</v>
      </c>
    </row>
    <row r="41" spans="1:3" x14ac:dyDescent="0.25">
      <c r="A41" s="4">
        <v>41913</v>
      </c>
      <c r="B41" s="2">
        <v>10.56</v>
      </c>
      <c r="C41" t="s">
        <v>431</v>
      </c>
    </row>
    <row r="42" spans="1:3" x14ac:dyDescent="0.25">
      <c r="C42" t="s">
        <v>432</v>
      </c>
    </row>
    <row r="43" spans="1:3" x14ac:dyDescent="0.25">
      <c r="C43" t="s">
        <v>433</v>
      </c>
    </row>
    <row r="44" spans="1:3" x14ac:dyDescent="0.25">
      <c r="A44" s="4">
        <v>41928</v>
      </c>
      <c r="B44" s="2">
        <v>10.16</v>
      </c>
      <c r="C44" t="s">
        <v>431</v>
      </c>
    </row>
    <row r="45" spans="1:3" x14ac:dyDescent="0.25">
      <c r="C45" t="s">
        <v>432</v>
      </c>
    </row>
    <row r="46" spans="1:3" x14ac:dyDescent="0.25">
      <c r="C46" t="s">
        <v>433</v>
      </c>
    </row>
    <row r="47" spans="1:3" x14ac:dyDescent="0.25">
      <c r="A47" s="4">
        <v>41928</v>
      </c>
      <c r="B47" s="2">
        <v>12.6</v>
      </c>
      <c r="C47" t="s">
        <v>431</v>
      </c>
    </row>
    <row r="48" spans="1:3" x14ac:dyDescent="0.25">
      <c r="C48" t="s">
        <v>432</v>
      </c>
    </row>
    <row r="49" spans="1:3" x14ac:dyDescent="0.25">
      <c r="C49" t="s">
        <v>433</v>
      </c>
    </row>
    <row r="50" spans="1:3" x14ac:dyDescent="0.25">
      <c r="A50" s="4">
        <v>41928</v>
      </c>
      <c r="B50" s="2">
        <v>2.58</v>
      </c>
      <c r="C50" t="s">
        <v>431</v>
      </c>
    </row>
    <row r="51" spans="1:3" x14ac:dyDescent="0.25">
      <c r="C51" t="s">
        <v>432</v>
      </c>
    </row>
    <row r="52" spans="1:3" x14ac:dyDescent="0.25">
      <c r="C52" t="s">
        <v>433</v>
      </c>
    </row>
    <row r="53" spans="1:3" x14ac:dyDescent="0.25">
      <c r="A53" s="4">
        <v>41928</v>
      </c>
      <c r="B53" s="2">
        <v>9</v>
      </c>
      <c r="C53" t="s">
        <v>431</v>
      </c>
    </row>
    <row r="54" spans="1:3" x14ac:dyDescent="0.25">
      <c r="C54" t="s">
        <v>432</v>
      </c>
    </row>
    <row r="55" spans="1:3" x14ac:dyDescent="0.25">
      <c r="C55" t="s">
        <v>433</v>
      </c>
    </row>
    <row r="56" spans="1:3" x14ac:dyDescent="0.25">
      <c r="A56" s="16">
        <v>41936</v>
      </c>
      <c r="B56" s="17">
        <v>5.6</v>
      </c>
      <c r="C56" t="s">
        <v>431</v>
      </c>
    </row>
    <row r="57" spans="1:3" x14ac:dyDescent="0.25">
      <c r="A57" s="16"/>
      <c r="B57" s="17"/>
      <c r="C57" t="s">
        <v>432</v>
      </c>
    </row>
    <row r="58" spans="1:3" x14ac:dyDescent="0.25">
      <c r="A58" s="16"/>
      <c r="B58" s="17"/>
      <c r="C58" t="s">
        <v>433</v>
      </c>
    </row>
    <row r="59" spans="1:3" x14ac:dyDescent="0.25">
      <c r="A59" s="16">
        <v>41948</v>
      </c>
      <c r="B59" s="17">
        <v>6.44</v>
      </c>
      <c r="C59" t="s">
        <v>431</v>
      </c>
    </row>
    <row r="60" spans="1:3" x14ac:dyDescent="0.25">
      <c r="A60" s="16"/>
      <c r="B60" s="17"/>
      <c r="C60" t="s">
        <v>432</v>
      </c>
    </row>
    <row r="61" spans="1:3" x14ac:dyDescent="0.25">
      <c r="A61" s="16"/>
      <c r="B61" s="17"/>
      <c r="C61" t="s">
        <v>433</v>
      </c>
    </row>
    <row r="62" spans="1:3" x14ac:dyDescent="0.25">
      <c r="A62" s="16">
        <v>41954</v>
      </c>
      <c r="B62" s="17">
        <v>4.8</v>
      </c>
      <c r="C62" t="s">
        <v>431</v>
      </c>
    </row>
    <row r="63" spans="1:3" x14ac:dyDescent="0.25">
      <c r="A63" s="16"/>
      <c r="B63" s="17"/>
      <c r="C63" t="s">
        <v>432</v>
      </c>
    </row>
    <row r="64" spans="1:3" x14ac:dyDescent="0.25">
      <c r="A64" s="16"/>
      <c r="B64" s="17"/>
      <c r="C64" t="s">
        <v>433</v>
      </c>
    </row>
    <row r="65" spans="1:3" x14ac:dyDescent="0.25">
      <c r="A65" s="16">
        <v>41954</v>
      </c>
      <c r="B65" s="17">
        <v>11.6</v>
      </c>
      <c r="C65" t="s">
        <v>431</v>
      </c>
    </row>
    <row r="66" spans="1:3" x14ac:dyDescent="0.25">
      <c r="A66" s="16"/>
      <c r="B66" s="17"/>
      <c r="C66" t="s">
        <v>432</v>
      </c>
    </row>
    <row r="67" spans="1:3" x14ac:dyDescent="0.25">
      <c r="A67" s="16"/>
      <c r="B67" s="17"/>
      <c r="C67" t="s">
        <v>433</v>
      </c>
    </row>
    <row r="68" spans="1:3" x14ac:dyDescent="0.25">
      <c r="A68" s="16">
        <v>41964</v>
      </c>
      <c r="B68" s="17">
        <v>250</v>
      </c>
      <c r="C68" s="18" t="s">
        <v>674</v>
      </c>
    </row>
    <row r="69" spans="1:3" x14ac:dyDescent="0.25">
      <c r="A69" s="16"/>
      <c r="B69" s="17"/>
      <c r="C69" s="18" t="s">
        <v>675</v>
      </c>
    </row>
    <row r="70" spans="1:3" x14ac:dyDescent="0.25">
      <c r="A70" s="16">
        <v>41964</v>
      </c>
      <c r="B70" s="17">
        <v>7.8</v>
      </c>
      <c r="C70" t="s">
        <v>431</v>
      </c>
    </row>
    <row r="71" spans="1:3" x14ac:dyDescent="0.25">
      <c r="A71" s="16"/>
      <c r="B71" s="17"/>
      <c r="C71" t="s">
        <v>432</v>
      </c>
    </row>
    <row r="72" spans="1:3" x14ac:dyDescent="0.25">
      <c r="A72" s="16"/>
      <c r="B72" s="17"/>
      <c r="C72" t="s">
        <v>433</v>
      </c>
    </row>
    <row r="73" spans="1:3" x14ac:dyDescent="0.25">
      <c r="A73" s="16">
        <v>41964</v>
      </c>
      <c r="B73" s="17">
        <v>6</v>
      </c>
      <c r="C73" t="s">
        <v>431</v>
      </c>
    </row>
    <row r="74" spans="1:3" x14ac:dyDescent="0.25">
      <c r="A74" s="16"/>
      <c r="B74" s="17"/>
      <c r="C74" t="s">
        <v>432</v>
      </c>
    </row>
    <row r="75" spans="1:3" x14ac:dyDescent="0.25">
      <c r="A75" s="16"/>
      <c r="B75" s="17"/>
      <c r="C75" t="s">
        <v>433</v>
      </c>
    </row>
    <row r="76" spans="1:3" x14ac:dyDescent="0.25">
      <c r="A76" s="16">
        <v>41968</v>
      </c>
      <c r="B76" s="17">
        <v>39.49</v>
      </c>
      <c r="C76" t="s">
        <v>431</v>
      </c>
    </row>
    <row r="77" spans="1:3" x14ac:dyDescent="0.25">
      <c r="A77" s="16"/>
      <c r="B77" s="17"/>
      <c r="C77" t="s">
        <v>432</v>
      </c>
    </row>
    <row r="78" spans="1:3" x14ac:dyDescent="0.25">
      <c r="A78" s="16"/>
      <c r="B78" s="17"/>
      <c r="C78" t="s">
        <v>433</v>
      </c>
    </row>
    <row r="79" spans="1:3" x14ac:dyDescent="0.25">
      <c r="A79" s="16">
        <v>41968</v>
      </c>
      <c r="B79" s="17">
        <v>4.8600000000000003</v>
      </c>
      <c r="C79" t="s">
        <v>431</v>
      </c>
    </row>
    <row r="80" spans="1:3" x14ac:dyDescent="0.25">
      <c r="A80" s="16"/>
      <c r="B80" s="17"/>
      <c r="C80" t="s">
        <v>432</v>
      </c>
    </row>
    <row r="81" spans="1:3" x14ac:dyDescent="0.25">
      <c r="A81" s="16"/>
      <c r="B81" s="17"/>
      <c r="C81" t="s">
        <v>433</v>
      </c>
    </row>
    <row r="82" spans="1:3" x14ac:dyDescent="0.25">
      <c r="A82" s="16">
        <v>41978</v>
      </c>
      <c r="B82" s="17">
        <v>325</v>
      </c>
      <c r="C82" s="18" t="s">
        <v>710</v>
      </c>
    </row>
    <row r="83" spans="1:3" x14ac:dyDescent="0.25">
      <c r="C83" s="18" t="s">
        <v>426</v>
      </c>
    </row>
    <row r="84" spans="1:3" x14ac:dyDescent="0.25">
      <c r="C84" s="18" t="s">
        <v>711</v>
      </c>
    </row>
    <row r="85" spans="1:3" x14ac:dyDescent="0.25">
      <c r="A85" s="4">
        <v>41983</v>
      </c>
      <c r="B85" s="2">
        <v>3127.23</v>
      </c>
      <c r="C85" s="18" t="s">
        <v>721</v>
      </c>
    </row>
    <row r="86" spans="1:3" x14ac:dyDescent="0.25">
      <c r="C86" s="18" t="s">
        <v>722</v>
      </c>
    </row>
    <row r="87" spans="1:3" x14ac:dyDescent="0.25">
      <c r="C87" s="18" t="s">
        <v>723</v>
      </c>
    </row>
    <row r="88" spans="1:3" x14ac:dyDescent="0.25">
      <c r="C88" s="18" t="s">
        <v>724</v>
      </c>
    </row>
    <row r="89" spans="1:3" x14ac:dyDescent="0.25">
      <c r="C89" s="18" t="s">
        <v>823</v>
      </c>
    </row>
    <row r="90" spans="1:3" x14ac:dyDescent="0.25">
      <c r="A90" s="16">
        <v>42037</v>
      </c>
      <c r="B90" s="17">
        <v>150</v>
      </c>
      <c r="C90" t="s">
        <v>431</v>
      </c>
    </row>
    <row r="91" spans="1:3" x14ac:dyDescent="0.25">
      <c r="A91" s="16"/>
      <c r="B91" s="17"/>
      <c r="C91" t="s">
        <v>432</v>
      </c>
    </row>
    <row r="92" spans="1:3" x14ac:dyDescent="0.25">
      <c r="A92" s="16"/>
      <c r="B92" s="17"/>
      <c r="C92" t="s">
        <v>433</v>
      </c>
    </row>
    <row r="93" spans="1:3" x14ac:dyDescent="0.25">
      <c r="A93" s="16">
        <v>42037</v>
      </c>
      <c r="B93" s="17">
        <v>130</v>
      </c>
      <c r="C93" t="s">
        <v>431</v>
      </c>
    </row>
    <row r="94" spans="1:3" x14ac:dyDescent="0.25">
      <c r="A94" s="16"/>
      <c r="B94" s="17"/>
      <c r="C94" t="s">
        <v>432</v>
      </c>
    </row>
    <row r="95" spans="1:3" x14ac:dyDescent="0.25">
      <c r="A95" s="16"/>
      <c r="B95" s="17"/>
      <c r="C95" t="s">
        <v>433</v>
      </c>
    </row>
    <row r="96" spans="1:3" x14ac:dyDescent="0.25">
      <c r="A96" s="16">
        <v>42037</v>
      </c>
      <c r="B96" s="17">
        <v>6</v>
      </c>
      <c r="C96" t="s">
        <v>431</v>
      </c>
    </row>
    <row r="97" spans="1:3" x14ac:dyDescent="0.25">
      <c r="A97" s="16"/>
      <c r="B97" s="17"/>
      <c r="C97" t="s">
        <v>432</v>
      </c>
    </row>
    <row r="98" spans="1:3" x14ac:dyDescent="0.25">
      <c r="A98" s="16"/>
      <c r="B98" s="17"/>
      <c r="C98" t="s">
        <v>433</v>
      </c>
    </row>
    <row r="99" spans="1:3" x14ac:dyDescent="0.25">
      <c r="A99" s="16">
        <v>42059</v>
      </c>
      <c r="B99" s="17">
        <v>3</v>
      </c>
      <c r="C99" t="s">
        <v>431</v>
      </c>
    </row>
    <row r="100" spans="1:3" x14ac:dyDescent="0.25">
      <c r="A100" s="16"/>
      <c r="B100" s="17"/>
      <c r="C100" t="s">
        <v>432</v>
      </c>
    </row>
    <row r="101" spans="1:3" x14ac:dyDescent="0.25">
      <c r="A101" s="16"/>
      <c r="B101" s="17"/>
      <c r="C101" t="s">
        <v>433</v>
      </c>
    </row>
    <row r="102" spans="1:3" x14ac:dyDescent="0.25">
      <c r="A102" s="16">
        <v>42059</v>
      </c>
      <c r="B102" s="17">
        <v>8.1999999999999993</v>
      </c>
      <c r="C102" t="s">
        <v>431</v>
      </c>
    </row>
    <row r="103" spans="1:3" x14ac:dyDescent="0.25">
      <c r="A103" s="16"/>
      <c r="B103" s="17"/>
      <c r="C103" t="s">
        <v>432</v>
      </c>
    </row>
    <row r="104" spans="1:3" x14ac:dyDescent="0.25">
      <c r="A104" s="16"/>
      <c r="B104" s="17"/>
      <c r="C104" t="s">
        <v>433</v>
      </c>
    </row>
    <row r="105" spans="1:3" x14ac:dyDescent="0.25">
      <c r="A105" s="16">
        <v>42059</v>
      </c>
      <c r="B105" s="17">
        <v>2.5</v>
      </c>
      <c r="C105" t="s">
        <v>431</v>
      </c>
    </row>
    <row r="106" spans="1:3" x14ac:dyDescent="0.25">
      <c r="A106" s="16"/>
      <c r="B106" s="17"/>
      <c r="C106" t="s">
        <v>432</v>
      </c>
    </row>
    <row r="107" spans="1:3" x14ac:dyDescent="0.25">
      <c r="A107" s="16"/>
      <c r="B107" s="17"/>
      <c r="C107" t="s">
        <v>433</v>
      </c>
    </row>
    <row r="108" spans="1:3" x14ac:dyDescent="0.25">
      <c r="A108" s="16">
        <v>42059</v>
      </c>
      <c r="B108" s="17">
        <v>163.28</v>
      </c>
      <c r="C108" t="s">
        <v>431</v>
      </c>
    </row>
    <row r="109" spans="1:3" x14ac:dyDescent="0.25">
      <c r="A109" s="16"/>
      <c r="B109" s="17"/>
      <c r="C109" t="s">
        <v>432</v>
      </c>
    </row>
    <row r="110" spans="1:3" x14ac:dyDescent="0.25">
      <c r="A110" s="16"/>
      <c r="B110" s="17"/>
      <c r="C110" t="s">
        <v>433</v>
      </c>
    </row>
    <row r="111" spans="1:3" x14ac:dyDescent="0.25">
      <c r="A111" s="16">
        <v>42059</v>
      </c>
      <c r="B111" s="17">
        <v>16.600000000000001</v>
      </c>
      <c r="C111" t="s">
        <v>431</v>
      </c>
    </row>
    <row r="112" spans="1:3" x14ac:dyDescent="0.25">
      <c r="A112" s="16"/>
      <c r="B112" s="17"/>
      <c r="C112" t="s">
        <v>432</v>
      </c>
    </row>
    <row r="113" spans="1:3" x14ac:dyDescent="0.25">
      <c r="A113" s="16"/>
      <c r="B113" s="17"/>
      <c r="C113" t="s">
        <v>433</v>
      </c>
    </row>
    <row r="114" spans="1:3" x14ac:dyDescent="0.25">
      <c r="A114" s="16">
        <v>42059</v>
      </c>
      <c r="B114" s="17">
        <v>227</v>
      </c>
      <c r="C114" t="s">
        <v>431</v>
      </c>
    </row>
    <row r="115" spans="1:3" x14ac:dyDescent="0.25">
      <c r="A115" s="16"/>
      <c r="B115" s="17"/>
      <c r="C115" t="s">
        <v>432</v>
      </c>
    </row>
    <row r="116" spans="1:3" x14ac:dyDescent="0.25">
      <c r="A116" s="16"/>
      <c r="B116" s="17"/>
      <c r="C116" t="s">
        <v>433</v>
      </c>
    </row>
    <row r="117" spans="1:3" x14ac:dyDescent="0.25">
      <c r="A117" s="16">
        <v>42059</v>
      </c>
      <c r="B117" s="17">
        <v>5</v>
      </c>
      <c r="C117" t="s">
        <v>431</v>
      </c>
    </row>
    <row r="118" spans="1:3" x14ac:dyDescent="0.25">
      <c r="A118" s="16"/>
      <c r="B118" s="17"/>
      <c r="C118" t="s">
        <v>432</v>
      </c>
    </row>
    <row r="119" spans="1:3" x14ac:dyDescent="0.25">
      <c r="A119" s="16"/>
      <c r="B119" s="17"/>
      <c r="C119" t="s">
        <v>433</v>
      </c>
    </row>
    <row r="120" spans="1:3" x14ac:dyDescent="0.25">
      <c r="A120" s="16">
        <v>42059</v>
      </c>
      <c r="B120" s="17">
        <v>136.5</v>
      </c>
      <c r="C120" t="s">
        <v>431</v>
      </c>
    </row>
    <row r="121" spans="1:3" x14ac:dyDescent="0.25">
      <c r="A121" s="16"/>
      <c r="B121" s="17"/>
      <c r="C121" t="s">
        <v>432</v>
      </c>
    </row>
    <row r="122" spans="1:3" x14ac:dyDescent="0.25">
      <c r="A122" s="16"/>
      <c r="B122" s="17"/>
      <c r="C122" t="s">
        <v>433</v>
      </c>
    </row>
    <row r="123" spans="1:3" x14ac:dyDescent="0.25">
      <c r="A123" s="16">
        <v>42061</v>
      </c>
      <c r="B123" s="17">
        <v>8.5500000000000007</v>
      </c>
      <c r="C123" t="s">
        <v>431</v>
      </c>
    </row>
    <row r="124" spans="1:3" x14ac:dyDescent="0.25">
      <c r="A124" s="16"/>
      <c r="B124" s="17"/>
      <c r="C124" t="s">
        <v>432</v>
      </c>
    </row>
    <row r="125" spans="1:3" x14ac:dyDescent="0.25">
      <c r="A125" s="16"/>
      <c r="B125" s="17"/>
      <c r="C125" t="s">
        <v>433</v>
      </c>
    </row>
    <row r="126" spans="1:3" x14ac:dyDescent="0.25">
      <c r="A126" s="16">
        <v>42061</v>
      </c>
      <c r="B126" s="17">
        <v>27.5</v>
      </c>
      <c r="C126" t="s">
        <v>431</v>
      </c>
    </row>
    <row r="127" spans="1:3" x14ac:dyDescent="0.25">
      <c r="A127" s="16"/>
      <c r="B127" s="17"/>
      <c r="C127" t="s">
        <v>432</v>
      </c>
    </row>
    <row r="128" spans="1:3" x14ac:dyDescent="0.25">
      <c r="A128" s="16"/>
      <c r="B128" s="17"/>
      <c r="C128" t="s">
        <v>433</v>
      </c>
    </row>
    <row r="129" spans="1:3" x14ac:dyDescent="0.25">
      <c r="A129" s="16">
        <v>42072</v>
      </c>
      <c r="B129" s="17">
        <v>4.4000000000000004</v>
      </c>
      <c r="C129" t="s">
        <v>431</v>
      </c>
    </row>
    <row r="130" spans="1:3" x14ac:dyDescent="0.25">
      <c r="A130" s="16"/>
      <c r="B130" s="17"/>
      <c r="C130" t="s">
        <v>432</v>
      </c>
    </row>
    <row r="131" spans="1:3" x14ac:dyDescent="0.25">
      <c r="A131" s="16"/>
      <c r="B131" s="17"/>
      <c r="C131" t="s">
        <v>433</v>
      </c>
    </row>
    <row r="132" spans="1:3" x14ac:dyDescent="0.25">
      <c r="A132" s="16">
        <v>42072</v>
      </c>
      <c r="B132" s="17">
        <v>10.199999999999999</v>
      </c>
      <c r="C132" t="s">
        <v>431</v>
      </c>
    </row>
    <row r="133" spans="1:3" x14ac:dyDescent="0.25">
      <c r="A133" s="16"/>
      <c r="B133" s="17"/>
      <c r="C133" t="s">
        <v>432</v>
      </c>
    </row>
    <row r="134" spans="1:3" x14ac:dyDescent="0.25">
      <c r="A134" s="16"/>
      <c r="B134" s="17"/>
      <c r="C134" t="s">
        <v>433</v>
      </c>
    </row>
    <row r="135" spans="1:3" x14ac:dyDescent="0.25">
      <c r="A135" s="16">
        <v>42089</v>
      </c>
      <c r="B135" s="17">
        <v>10.199999999999999</v>
      </c>
      <c r="C135" t="s">
        <v>431</v>
      </c>
    </row>
    <row r="136" spans="1:3" x14ac:dyDescent="0.25">
      <c r="A136" s="16"/>
      <c r="B136" s="17"/>
      <c r="C136" t="s">
        <v>432</v>
      </c>
    </row>
    <row r="137" spans="1:3" x14ac:dyDescent="0.25">
      <c r="A137" s="16"/>
      <c r="B137" s="17"/>
      <c r="C137" t="s">
        <v>433</v>
      </c>
    </row>
    <row r="138" spans="1:3" x14ac:dyDescent="0.25">
      <c r="A138" s="16">
        <v>42110</v>
      </c>
      <c r="B138" s="17">
        <v>8.6</v>
      </c>
      <c r="C138" t="s">
        <v>431</v>
      </c>
    </row>
    <row r="139" spans="1:3" x14ac:dyDescent="0.25">
      <c r="A139" s="16"/>
      <c r="B139" s="17"/>
      <c r="C139" t="s">
        <v>432</v>
      </c>
    </row>
    <row r="140" spans="1:3" x14ac:dyDescent="0.25">
      <c r="A140" s="16"/>
      <c r="B140" s="17"/>
      <c r="C140" t="s">
        <v>433</v>
      </c>
    </row>
    <row r="141" spans="1:3" x14ac:dyDescent="0.25">
      <c r="A141" s="16">
        <v>42110</v>
      </c>
      <c r="B141" s="17">
        <v>17</v>
      </c>
      <c r="C141" t="s">
        <v>431</v>
      </c>
    </row>
    <row r="142" spans="1:3" x14ac:dyDescent="0.25">
      <c r="A142" s="16"/>
      <c r="B142" s="17"/>
      <c r="C142" t="s">
        <v>432</v>
      </c>
    </row>
    <row r="143" spans="1:3" x14ac:dyDescent="0.25">
      <c r="A143" s="16"/>
      <c r="B143" s="17"/>
      <c r="C143" t="s">
        <v>433</v>
      </c>
    </row>
    <row r="144" spans="1:3" x14ac:dyDescent="0.25">
      <c r="A144" s="4">
        <v>42116</v>
      </c>
      <c r="B144" s="2">
        <v>78.95</v>
      </c>
      <c r="C144" s="18" t="s">
        <v>641</v>
      </c>
    </row>
    <row r="145" spans="1:3" x14ac:dyDescent="0.25">
      <c r="C145" s="18" t="s">
        <v>426</v>
      </c>
    </row>
    <row r="146" spans="1:3" x14ac:dyDescent="0.25">
      <c r="C146" s="18" t="s">
        <v>1123</v>
      </c>
    </row>
    <row r="147" spans="1:3" x14ac:dyDescent="0.25">
      <c r="A147" s="4">
        <v>42116</v>
      </c>
      <c r="B147" s="2">
        <v>6.65</v>
      </c>
      <c r="C147" s="18" t="s">
        <v>431</v>
      </c>
    </row>
    <row r="148" spans="1:3" x14ac:dyDescent="0.25">
      <c r="C148" s="18" t="s">
        <v>432</v>
      </c>
    </row>
    <row r="149" spans="1:3" x14ac:dyDescent="0.25">
      <c r="C149" s="18" t="s">
        <v>433</v>
      </c>
    </row>
    <row r="150" spans="1:3" x14ac:dyDescent="0.25">
      <c r="A150" s="4">
        <v>42121</v>
      </c>
      <c r="B150" s="2">
        <v>418.26</v>
      </c>
      <c r="C150" s="18" t="s">
        <v>1141</v>
      </c>
    </row>
    <row r="151" spans="1:3" x14ac:dyDescent="0.25">
      <c r="C151" s="18" t="s">
        <v>1142</v>
      </c>
    </row>
    <row r="152" spans="1:3" x14ac:dyDescent="0.25">
      <c r="C152" s="18" t="s">
        <v>1057</v>
      </c>
    </row>
    <row r="153" spans="1:3" x14ac:dyDescent="0.25">
      <c r="C153" s="18" t="s">
        <v>1143</v>
      </c>
    </row>
    <row r="154" spans="1:3" x14ac:dyDescent="0.25">
      <c r="C154" s="18" t="s">
        <v>1174</v>
      </c>
    </row>
    <row r="155" spans="1:3" x14ac:dyDescent="0.25">
      <c r="A155" s="4">
        <v>42136</v>
      </c>
      <c r="B155" s="2">
        <v>129.99</v>
      </c>
      <c r="C155" s="18" t="s">
        <v>1192</v>
      </c>
    </row>
    <row r="156" spans="1:3" x14ac:dyDescent="0.25">
      <c r="C156" s="18" t="s">
        <v>426</v>
      </c>
    </row>
    <row r="157" spans="1:3" x14ac:dyDescent="0.25">
      <c r="C157" s="18" t="s">
        <v>1193</v>
      </c>
    </row>
    <row r="158" spans="1:3" x14ac:dyDescent="0.25">
      <c r="A158" s="4">
        <v>42136</v>
      </c>
      <c r="B158" s="2">
        <v>1715.01</v>
      </c>
      <c r="C158" s="18" t="s">
        <v>1210</v>
      </c>
    </row>
    <row r="159" spans="1:3" x14ac:dyDescent="0.25">
      <c r="C159" s="18" t="s">
        <v>426</v>
      </c>
    </row>
    <row r="160" spans="1:3" x14ac:dyDescent="0.25">
      <c r="C160" s="18" t="s">
        <v>1211</v>
      </c>
    </row>
    <row r="161" spans="3:3" x14ac:dyDescent="0.25">
      <c r="C161" s="18"/>
    </row>
    <row r="162" spans="3:3" x14ac:dyDescent="0.25">
      <c r="C162" s="18"/>
    </row>
    <row r="163" spans="3:3" x14ac:dyDescent="0.25">
      <c r="C163" s="18"/>
    </row>
    <row r="164" spans="3:3" x14ac:dyDescent="0.25">
      <c r="C164" s="18"/>
    </row>
    <row r="165" spans="3:3" x14ac:dyDescent="0.25">
      <c r="C165" s="18"/>
    </row>
    <row r="166" spans="3:3" x14ac:dyDescent="0.25">
      <c r="C166" s="18"/>
    </row>
    <row r="167" spans="3:3" x14ac:dyDescent="0.25">
      <c r="C167" s="18"/>
    </row>
    <row r="168" spans="3:3" x14ac:dyDescent="0.25">
      <c r="C168" s="18"/>
    </row>
    <row r="169" spans="3:3" x14ac:dyDescent="0.25">
      <c r="C169" s="18"/>
    </row>
    <row r="170" spans="3:3" x14ac:dyDescent="0.25">
      <c r="C170" s="18"/>
    </row>
    <row r="171" spans="3:3" x14ac:dyDescent="0.25">
      <c r="C171" s="18"/>
    </row>
    <row r="172" spans="3:3" x14ac:dyDescent="0.25">
      <c r="C172" s="18"/>
    </row>
    <row r="173" spans="3:3" x14ac:dyDescent="0.25">
      <c r="C173" s="18"/>
    </row>
    <row r="174" spans="3:3" x14ac:dyDescent="0.25">
      <c r="C174" s="18"/>
    </row>
    <row r="175" spans="3:3" x14ac:dyDescent="0.25">
      <c r="C175" s="18"/>
    </row>
    <row r="176" spans="3:3" x14ac:dyDescent="0.25">
      <c r="C176" s="18"/>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17</v>
      </c>
    </row>
    <row r="5" spans="1:3" x14ac:dyDescent="0.25">
      <c r="A5" s="4" t="s">
        <v>1</v>
      </c>
      <c r="B5" s="2">
        <f>'Total Orgs'!B12</f>
        <v>190</v>
      </c>
    </row>
    <row r="6" spans="1:3" x14ac:dyDescent="0.25">
      <c r="A6" s="4" t="s">
        <v>2</v>
      </c>
    </row>
    <row r="7" spans="1:3" x14ac:dyDescent="0.25">
      <c r="A7" s="4" t="s">
        <v>3</v>
      </c>
      <c r="B7" s="2">
        <f>SUM(B11:B100)</f>
        <v>137.5</v>
      </c>
    </row>
    <row r="8" spans="1:3" x14ac:dyDescent="0.25">
      <c r="A8" s="4" t="s">
        <v>4</v>
      </c>
      <c r="B8" s="2">
        <f>SUM(B5+B6-B7)</f>
        <v>52.5</v>
      </c>
    </row>
    <row r="10" spans="1:3" s="1" customFormat="1" x14ac:dyDescent="0.25">
      <c r="A10" s="7" t="s">
        <v>5</v>
      </c>
      <c r="B10" s="3" t="s">
        <v>6</v>
      </c>
      <c r="C10" s="1" t="s">
        <v>7</v>
      </c>
    </row>
    <row r="11" spans="1:3" x14ac:dyDescent="0.25">
      <c r="A11" s="4">
        <v>42115</v>
      </c>
      <c r="B11" s="2">
        <v>137.5</v>
      </c>
      <c r="C11" t="s">
        <v>1096</v>
      </c>
    </row>
    <row r="12" spans="1:3" x14ac:dyDescent="0.25">
      <c r="C12" t="s">
        <v>426</v>
      </c>
    </row>
    <row r="13" spans="1:3" x14ac:dyDescent="0.25">
      <c r="C13" t="s">
        <v>1097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162</v>
      </c>
    </row>
    <row r="5" spans="1:3" x14ac:dyDescent="0.25">
      <c r="A5" s="4" t="s">
        <v>1</v>
      </c>
      <c r="B5" s="2">
        <f>'Total Orgs'!B14</f>
        <v>665</v>
      </c>
    </row>
    <row r="6" spans="1:3" x14ac:dyDescent="0.25">
      <c r="A6" s="4" t="s">
        <v>2</v>
      </c>
    </row>
    <row r="7" spans="1:3" x14ac:dyDescent="0.25">
      <c r="A7" s="4" t="s">
        <v>3</v>
      </c>
      <c r="B7" s="2">
        <f>SUM(B11:B100)</f>
        <v>665</v>
      </c>
    </row>
    <row r="8" spans="1:3" x14ac:dyDescent="0.25">
      <c r="A8" s="4" t="s">
        <v>4</v>
      </c>
      <c r="B8" s="2">
        <f>SUM(B5+B6-B7)</f>
        <v>0</v>
      </c>
    </row>
    <row r="10" spans="1:3" s="1" customFormat="1" x14ac:dyDescent="0.25">
      <c r="A10" s="7" t="s">
        <v>5</v>
      </c>
      <c r="B10" s="3" t="s">
        <v>6</v>
      </c>
      <c r="C10" s="1" t="s">
        <v>7</v>
      </c>
    </row>
    <row r="11" spans="1:3" x14ac:dyDescent="0.25">
      <c r="A11" s="4">
        <v>42228</v>
      </c>
      <c r="B11" s="2">
        <v>665</v>
      </c>
      <c r="C11" t="s">
        <v>1398</v>
      </c>
    </row>
    <row r="12" spans="1:3" x14ac:dyDescent="0.25">
      <c r="C12" t="s">
        <v>426</v>
      </c>
    </row>
    <row r="13" spans="1:3" x14ac:dyDescent="0.25">
      <c r="C13" t="s">
        <v>1399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ColWidth="11" defaultRowHeight="15.75" x14ac:dyDescent="0.25"/>
  <cols>
    <col min="1" max="1" width="17" customWidth="1"/>
    <col min="2" max="2" width="13.125" customWidth="1"/>
    <col min="3" max="3" width="43.5" customWidth="1"/>
  </cols>
  <sheetData>
    <row r="1" spans="1:3" x14ac:dyDescent="0.25">
      <c r="A1" s="5" t="s">
        <v>0</v>
      </c>
      <c r="B1" s="2"/>
      <c r="C1" s="1" t="str">
        <f>'Total Orgs'!A1</f>
        <v>Budget 2014-2015</v>
      </c>
    </row>
    <row r="2" spans="1:3" x14ac:dyDescent="0.25">
      <c r="A2" s="5"/>
      <c r="B2" s="2"/>
    </row>
    <row r="3" spans="1:3" x14ac:dyDescent="0.25">
      <c r="A3" s="6" t="s">
        <v>138</v>
      </c>
      <c r="B3" s="2"/>
    </row>
    <row r="4" spans="1:3" x14ac:dyDescent="0.25">
      <c r="A4" s="4"/>
      <c r="B4" s="2"/>
    </row>
    <row r="5" spans="1:3" x14ac:dyDescent="0.25">
      <c r="A5" s="4" t="s">
        <v>1</v>
      </c>
      <c r="B5" s="2">
        <f>'Total Orgs'!B13</f>
        <v>855</v>
      </c>
    </row>
    <row r="6" spans="1:3" x14ac:dyDescent="0.25">
      <c r="A6" s="4" t="s">
        <v>2</v>
      </c>
      <c r="B6" s="2"/>
    </row>
    <row r="7" spans="1:3" x14ac:dyDescent="0.25">
      <c r="A7" s="4" t="s">
        <v>3</v>
      </c>
      <c r="B7" s="2">
        <f>SUM(B11:B101)</f>
        <v>463.77</v>
      </c>
    </row>
    <row r="8" spans="1:3" x14ac:dyDescent="0.25">
      <c r="A8" s="4" t="s">
        <v>4</v>
      </c>
      <c r="B8" s="2">
        <f>SUM(B5+B6-B7)</f>
        <v>391.23</v>
      </c>
    </row>
    <row r="9" spans="1:3" x14ac:dyDescent="0.25">
      <c r="A9" s="4"/>
      <c r="B9" s="2"/>
    </row>
    <row r="10" spans="1:3" x14ac:dyDescent="0.25">
      <c r="A10" s="7" t="s">
        <v>5</v>
      </c>
      <c r="B10" s="3" t="s">
        <v>6</v>
      </c>
      <c r="C10" s="1" t="s">
        <v>7</v>
      </c>
    </row>
    <row r="11" spans="1:3" x14ac:dyDescent="0.25">
      <c r="A11" s="4">
        <v>42132</v>
      </c>
      <c r="B11">
        <v>292.27</v>
      </c>
      <c r="C11" t="s">
        <v>1181</v>
      </c>
    </row>
    <row r="12" spans="1:3" x14ac:dyDescent="0.25">
      <c r="C12" t="s">
        <v>426</v>
      </c>
    </row>
    <row r="13" spans="1:3" x14ac:dyDescent="0.25">
      <c r="C13" t="s">
        <v>1182</v>
      </c>
    </row>
    <row r="14" spans="1:3" x14ac:dyDescent="0.25">
      <c r="A14" s="4">
        <v>42144</v>
      </c>
      <c r="B14">
        <v>171.5</v>
      </c>
      <c r="C14" t="s">
        <v>1231</v>
      </c>
    </row>
    <row r="15" spans="1:3" x14ac:dyDescent="0.25">
      <c r="C15" t="s">
        <v>426</v>
      </c>
    </row>
    <row r="16" spans="1:3" x14ac:dyDescent="0.25">
      <c r="C16" t="s">
        <v>1232</v>
      </c>
    </row>
    <row r="17" spans="1:3" x14ac:dyDescent="0.25">
      <c r="A17" s="4"/>
      <c r="C17" s="29"/>
    </row>
    <row r="20" spans="1:3" x14ac:dyDescent="0.25">
      <c r="A20" s="4"/>
    </row>
    <row r="22" spans="1:3" x14ac:dyDescent="0.25">
      <c r="C22" s="29"/>
    </row>
    <row r="25" spans="1:3" x14ac:dyDescent="0.25">
      <c r="A25" s="4"/>
    </row>
    <row r="26" spans="1:3" x14ac:dyDescent="0.25">
      <c r="C26" s="29"/>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139</v>
      </c>
    </row>
    <row r="5" spans="1:3" x14ac:dyDescent="0.25">
      <c r="A5" s="4" t="s">
        <v>1</v>
      </c>
      <c r="B5" s="2">
        <f>'Total Orgs'!B15</f>
        <v>570</v>
      </c>
    </row>
    <row r="6" spans="1:3" x14ac:dyDescent="0.25">
      <c r="A6" s="4" t="s">
        <v>2</v>
      </c>
    </row>
    <row r="7" spans="1:3" x14ac:dyDescent="0.25">
      <c r="A7" s="4" t="s">
        <v>3</v>
      </c>
      <c r="B7" s="2">
        <f>SUM(B11:B100)</f>
        <v>566.39</v>
      </c>
    </row>
    <row r="8" spans="1:3" x14ac:dyDescent="0.25">
      <c r="A8" s="4" t="s">
        <v>4</v>
      </c>
      <c r="B8" s="2">
        <f>SUM(B5+B6-B7)</f>
        <v>3.6100000000000136</v>
      </c>
    </row>
    <row r="10" spans="1:3" s="1" customFormat="1" x14ac:dyDescent="0.25">
      <c r="A10" s="7" t="s">
        <v>5</v>
      </c>
      <c r="B10" s="3" t="s">
        <v>6</v>
      </c>
      <c r="C10" s="1" t="s">
        <v>7</v>
      </c>
    </row>
    <row r="11" spans="1:3" x14ac:dyDescent="0.25">
      <c r="A11" s="4">
        <v>42048</v>
      </c>
      <c r="B11" s="2">
        <v>566.39</v>
      </c>
      <c r="C11" t="s">
        <v>881</v>
      </c>
    </row>
    <row r="12" spans="1:3" x14ac:dyDescent="0.25">
      <c r="C12" t="s">
        <v>882</v>
      </c>
    </row>
    <row r="13" spans="1:3" x14ac:dyDescent="0.25">
      <c r="C13" t="s">
        <v>883</v>
      </c>
    </row>
    <row r="14" spans="1:3" x14ac:dyDescent="0.25">
      <c r="C14" t="s">
        <v>678</v>
      </c>
    </row>
    <row r="15" spans="1:3" x14ac:dyDescent="0.25">
      <c r="C15" t="s">
        <v>884</v>
      </c>
    </row>
    <row r="16" spans="1:3" x14ac:dyDescent="0.25">
      <c r="C16" t="s">
        <v>1002</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125</v>
      </c>
    </row>
    <row r="5" spans="1:3" x14ac:dyDescent="0.25">
      <c r="A5" s="4" t="s">
        <v>1</v>
      </c>
      <c r="B5" s="2">
        <f>'Total Orgs'!B16</f>
        <v>1995</v>
      </c>
    </row>
    <row r="6" spans="1:3" x14ac:dyDescent="0.25">
      <c r="A6" s="4" t="s">
        <v>2</v>
      </c>
    </row>
    <row r="7" spans="1:3" x14ac:dyDescent="0.25">
      <c r="A7" s="4" t="s">
        <v>3</v>
      </c>
      <c r="B7" s="2">
        <f>SUM(B11:B100)</f>
        <v>0</v>
      </c>
    </row>
    <row r="8" spans="1:3" x14ac:dyDescent="0.25">
      <c r="A8" s="4" t="s">
        <v>4</v>
      </c>
      <c r="B8" s="2">
        <f>SUM(B5+B6-B7)</f>
        <v>1995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19</v>
      </c>
    </row>
    <row r="5" spans="1:3" x14ac:dyDescent="0.25">
      <c r="A5" s="4" t="s">
        <v>1</v>
      </c>
      <c r="B5" s="2">
        <f>'Total Orgs'!B17</f>
        <v>380</v>
      </c>
    </row>
    <row r="6" spans="1:3" x14ac:dyDescent="0.25">
      <c r="A6" s="4" t="s">
        <v>2</v>
      </c>
      <c r="B6" s="2">
        <v>95</v>
      </c>
    </row>
    <row r="7" spans="1:3" x14ac:dyDescent="0.25">
      <c r="A7" s="4" t="s">
        <v>325</v>
      </c>
      <c r="B7" s="2">
        <v>-76</v>
      </c>
      <c r="C7" t="s">
        <v>440</v>
      </c>
    </row>
    <row r="8" spans="1:3" x14ac:dyDescent="0.25">
      <c r="A8" s="4" t="s">
        <v>3</v>
      </c>
      <c r="B8" s="2">
        <f>SUM(B12:B101)</f>
        <v>0</v>
      </c>
    </row>
    <row r="9" spans="1:3" x14ac:dyDescent="0.25">
      <c r="A9" s="4" t="s">
        <v>4</v>
      </c>
      <c r="B9" s="2">
        <f>SUM(B5+B6+B7-B8)</f>
        <v>399</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126</v>
      </c>
    </row>
    <row r="5" spans="1:3" x14ac:dyDescent="0.25">
      <c r="A5" s="4" t="s">
        <v>1</v>
      </c>
      <c r="B5" s="2">
        <f>'Total Orgs'!B18</f>
        <v>2000</v>
      </c>
    </row>
    <row r="6" spans="1:3" x14ac:dyDescent="0.25">
      <c r="A6" s="4" t="s">
        <v>2</v>
      </c>
    </row>
    <row r="7" spans="1:3" x14ac:dyDescent="0.25">
      <c r="A7" s="4" t="s">
        <v>3</v>
      </c>
      <c r="B7" s="2">
        <f>SUM(B11:B100)</f>
        <v>0</v>
      </c>
    </row>
    <row r="8" spans="1:3" x14ac:dyDescent="0.25">
      <c r="A8" s="4" t="s">
        <v>4</v>
      </c>
      <c r="B8" s="2">
        <f>SUM(B5+B6-B7)</f>
        <v>2000</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5.75" x14ac:dyDescent="0.25"/>
  <cols>
    <col min="1" max="1" width="21" customWidth="1"/>
    <col min="3" max="3" width="32.375" customWidth="1"/>
  </cols>
  <sheetData>
    <row r="1" spans="1:3" x14ac:dyDescent="0.25">
      <c r="A1" s="5" t="s">
        <v>0</v>
      </c>
      <c r="B1" s="2"/>
      <c r="C1" s="1" t="str">
        <f>'Total Orgs'!A1</f>
        <v>Budget 2014-2015</v>
      </c>
    </row>
    <row r="2" spans="1:3" x14ac:dyDescent="0.25">
      <c r="A2" s="5"/>
      <c r="B2" s="2"/>
    </row>
    <row r="3" spans="1:3" x14ac:dyDescent="0.25">
      <c r="A3" s="6" t="s">
        <v>216</v>
      </c>
      <c r="B3" s="2"/>
    </row>
    <row r="4" spans="1:3" x14ac:dyDescent="0.25">
      <c r="A4" s="4"/>
      <c r="B4" s="2"/>
    </row>
    <row r="5" spans="1:3" x14ac:dyDescent="0.25">
      <c r="A5" s="4" t="s">
        <v>1</v>
      </c>
      <c r="B5" s="2">
        <f>'Total Orgs'!B19</f>
        <v>380</v>
      </c>
    </row>
    <row r="6" spans="1:3" x14ac:dyDescent="0.25">
      <c r="A6" s="4" t="s">
        <v>2</v>
      </c>
      <c r="B6" s="2"/>
    </row>
    <row r="7" spans="1:3" x14ac:dyDescent="0.25">
      <c r="A7" s="4" t="s">
        <v>3</v>
      </c>
      <c r="B7" s="2">
        <f>SUM(B11:B100)</f>
        <v>180</v>
      </c>
    </row>
    <row r="8" spans="1:3" x14ac:dyDescent="0.25">
      <c r="A8" s="4" t="s">
        <v>4</v>
      </c>
      <c r="B8" s="2">
        <f>SUM(B5+B6-B7)</f>
        <v>200</v>
      </c>
    </row>
    <row r="9" spans="1:3" x14ac:dyDescent="0.25">
      <c r="A9" s="4"/>
      <c r="B9" s="2"/>
    </row>
    <row r="10" spans="1:3" x14ac:dyDescent="0.25">
      <c r="A10" s="7" t="s">
        <v>5</v>
      </c>
      <c r="B10" s="3" t="s">
        <v>6</v>
      </c>
      <c r="C10" s="1" t="s">
        <v>7</v>
      </c>
    </row>
    <row r="11" spans="1:3" s="68" customFormat="1" ht="31.5" x14ac:dyDescent="0.25">
      <c r="A11" s="26">
        <v>42072</v>
      </c>
      <c r="B11" s="68">
        <v>180</v>
      </c>
      <c r="C11" s="28" t="s">
        <v>980</v>
      </c>
    </row>
    <row r="12" spans="1:3" x14ac:dyDescent="0.25">
      <c r="C12" t="s">
        <v>981</v>
      </c>
    </row>
    <row r="13" spans="1:3" x14ac:dyDescent="0.25">
      <c r="C13" t="s">
        <v>722</v>
      </c>
    </row>
    <row r="14" spans="1:3" ht="47.25" x14ac:dyDescent="0.25">
      <c r="C14" s="23" t="s">
        <v>988</v>
      </c>
    </row>
    <row r="15" spans="1:3" x14ac:dyDescent="0.25">
      <c r="C15" t="s">
        <v>989</v>
      </c>
    </row>
    <row r="16" spans="1:3" x14ac:dyDescent="0.25">
      <c r="C16" t="s">
        <v>1219</v>
      </c>
    </row>
  </sheetData>
  <hyperlinks>
    <hyperlink ref="A1" location="'Total Orgs'!A1" display="Total Organization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RowHeight="15.75" x14ac:dyDescent="0.25"/>
  <cols>
    <col min="1" max="1" width="18.75" customWidth="1"/>
    <col min="3" max="3" width="29.5" customWidth="1"/>
  </cols>
  <sheetData>
    <row r="1" spans="1:3" x14ac:dyDescent="0.25">
      <c r="A1" s="50" t="s">
        <v>0</v>
      </c>
      <c r="B1" s="51"/>
      <c r="C1" s="1" t="str">
        <f>'Total Orgs'!A1</f>
        <v>Budget 2014-2015</v>
      </c>
    </row>
    <row r="2" spans="1:3" x14ac:dyDescent="0.25">
      <c r="A2" s="50"/>
      <c r="B2" s="51"/>
      <c r="C2" s="52"/>
    </row>
    <row r="3" spans="1:3" x14ac:dyDescent="0.25">
      <c r="A3" s="54" t="s">
        <v>20</v>
      </c>
      <c r="B3" s="51"/>
      <c r="C3" s="52"/>
    </row>
    <row r="4" spans="1:3" x14ac:dyDescent="0.25">
      <c r="A4" s="53"/>
      <c r="B4" s="51"/>
      <c r="C4" s="52"/>
    </row>
    <row r="5" spans="1:3" x14ac:dyDescent="0.25">
      <c r="A5" s="53" t="s">
        <v>1</v>
      </c>
      <c r="B5" s="51">
        <f>'Total Orgs'!B20</f>
        <v>5700</v>
      </c>
      <c r="C5" s="52"/>
    </row>
    <row r="6" spans="1:3" x14ac:dyDescent="0.25">
      <c r="A6" s="53" t="s">
        <v>2</v>
      </c>
      <c r="B6" s="51">
        <v>712.5</v>
      </c>
      <c r="C6" s="52"/>
    </row>
    <row r="7" spans="1:3" x14ac:dyDescent="0.25">
      <c r="A7" s="53" t="s">
        <v>3</v>
      </c>
      <c r="B7" s="51">
        <f>SUM(B11:B101)</f>
        <v>6412.5</v>
      </c>
      <c r="C7" s="52"/>
    </row>
    <row r="8" spans="1:3" x14ac:dyDescent="0.25">
      <c r="A8" s="53" t="s">
        <v>4</v>
      </c>
      <c r="B8" s="51">
        <f>SUM(B5+B6-B7)</f>
        <v>0</v>
      </c>
      <c r="C8" s="52"/>
    </row>
    <row r="9" spans="1:3" x14ac:dyDescent="0.25">
      <c r="A9" s="53"/>
      <c r="B9" s="51"/>
      <c r="C9" s="52"/>
    </row>
    <row r="10" spans="1:3" x14ac:dyDescent="0.25">
      <c r="A10" s="7" t="s">
        <v>5</v>
      </c>
      <c r="B10" s="3" t="s">
        <v>6</v>
      </c>
      <c r="C10" s="1" t="s">
        <v>7</v>
      </c>
    </row>
    <row r="11" spans="1:3" x14ac:dyDescent="0.25">
      <c r="A11" s="53">
        <v>41989</v>
      </c>
      <c r="B11" s="52">
        <v>1658.74</v>
      </c>
      <c r="C11" s="74" t="s">
        <v>744</v>
      </c>
    </row>
    <row r="12" spans="1:3" x14ac:dyDescent="0.25">
      <c r="A12" s="52"/>
      <c r="B12" s="52"/>
      <c r="C12" s="74" t="s">
        <v>745</v>
      </c>
    </row>
    <row r="13" spans="1:3" x14ac:dyDescent="0.25">
      <c r="A13" s="52"/>
      <c r="B13" s="52"/>
      <c r="C13" s="74" t="s">
        <v>584</v>
      </c>
    </row>
    <row r="14" spans="1:3" x14ac:dyDescent="0.25">
      <c r="A14" s="52"/>
      <c r="B14" s="52"/>
      <c r="C14" s="74" t="s">
        <v>746</v>
      </c>
    </row>
    <row r="15" spans="1:3" x14ac:dyDescent="0.25">
      <c r="A15" s="52"/>
      <c r="B15" s="52"/>
      <c r="C15" s="74" t="s">
        <v>747</v>
      </c>
    </row>
    <row r="16" spans="1:3" x14ac:dyDescent="0.25">
      <c r="A16" s="52"/>
      <c r="B16" s="52"/>
      <c r="C16" s="74" t="s">
        <v>823</v>
      </c>
    </row>
    <row r="17" spans="1:3" x14ac:dyDescent="0.25">
      <c r="A17" s="53">
        <v>42019</v>
      </c>
      <c r="B17" s="52">
        <v>996.27</v>
      </c>
      <c r="C17" s="74" t="s">
        <v>759</v>
      </c>
    </row>
    <row r="18" spans="1:3" x14ac:dyDescent="0.25">
      <c r="A18" s="52"/>
      <c r="B18" s="52"/>
      <c r="C18" s="74" t="s">
        <v>437</v>
      </c>
    </row>
    <row r="19" spans="1:3" x14ac:dyDescent="0.25">
      <c r="A19" s="52"/>
      <c r="B19" s="52"/>
      <c r="C19" s="74" t="s">
        <v>760</v>
      </c>
    </row>
    <row r="20" spans="1:3" x14ac:dyDescent="0.25">
      <c r="A20" s="52"/>
      <c r="B20" s="52"/>
      <c r="C20" s="74" t="s">
        <v>761</v>
      </c>
    </row>
    <row r="21" spans="1:3" x14ac:dyDescent="0.25">
      <c r="A21" s="52"/>
      <c r="B21" s="52"/>
      <c r="C21" s="74" t="s">
        <v>887</v>
      </c>
    </row>
    <row r="22" spans="1:3" x14ac:dyDescent="0.25">
      <c r="A22" s="53">
        <v>42052</v>
      </c>
      <c r="B22" s="52">
        <v>1148</v>
      </c>
      <c r="C22" s="74" t="s">
        <v>431</v>
      </c>
    </row>
    <row r="23" spans="1:3" x14ac:dyDescent="0.25">
      <c r="A23" s="52"/>
      <c r="B23" s="52"/>
      <c r="C23" s="74" t="s">
        <v>889</v>
      </c>
    </row>
    <row r="24" spans="1:3" x14ac:dyDescent="0.25">
      <c r="A24" s="53">
        <v>42089</v>
      </c>
      <c r="B24" s="52">
        <v>2609.4899999999998</v>
      </c>
      <c r="C24" s="74" t="s">
        <v>1024</v>
      </c>
    </row>
    <row r="25" spans="1:3" x14ac:dyDescent="0.25">
      <c r="A25" s="52"/>
      <c r="B25" s="52"/>
      <c r="C25" s="74" t="s">
        <v>914</v>
      </c>
    </row>
    <row r="26" spans="1:3" x14ac:dyDescent="0.25">
      <c r="A26" s="52"/>
      <c r="B26" s="52"/>
      <c r="C26" s="74" t="s">
        <v>1025</v>
      </c>
    </row>
    <row r="27" spans="1:3" x14ac:dyDescent="0.25">
      <c r="A27" s="52"/>
      <c r="B27" s="52"/>
      <c r="C27" s="74" t="s">
        <v>1026</v>
      </c>
    </row>
    <row r="28" spans="1:3" x14ac:dyDescent="0.25">
      <c r="A28" s="52"/>
      <c r="B28" s="52"/>
      <c r="C28" s="74" t="s">
        <v>1219</v>
      </c>
    </row>
    <row r="29" spans="1:3" x14ac:dyDescent="0.25">
      <c r="A29" s="52"/>
      <c r="B29" s="52"/>
      <c r="C29" s="52"/>
    </row>
    <row r="30" spans="1:3" x14ac:dyDescent="0.25">
      <c r="A30" s="52"/>
      <c r="B30" s="52"/>
      <c r="C30" s="52"/>
    </row>
    <row r="31" spans="1:3" x14ac:dyDescent="0.25">
      <c r="A31" s="52"/>
      <c r="B31" s="52"/>
      <c r="C31" s="52"/>
    </row>
  </sheetData>
  <hyperlinks>
    <hyperlink ref="A1" location="'Total Orgs'!A1" display="Total Organizations"/>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127</v>
      </c>
    </row>
    <row r="5" spans="1:3" x14ac:dyDescent="0.25">
      <c r="A5" s="4" t="s">
        <v>1</v>
      </c>
      <c r="B5" s="2">
        <f>'Total Orgs'!B21</f>
        <v>4750</v>
      </c>
    </row>
    <row r="6" spans="1:3" x14ac:dyDescent="0.25">
      <c r="A6" s="4" t="s">
        <v>2</v>
      </c>
    </row>
    <row r="7" spans="1:3" x14ac:dyDescent="0.25">
      <c r="A7" s="4" t="s">
        <v>325</v>
      </c>
    </row>
    <row r="8" spans="1:3" x14ac:dyDescent="0.25">
      <c r="A8" s="4" t="s">
        <v>3</v>
      </c>
      <c r="B8" s="2">
        <f>SUM(B12:B102)</f>
        <v>4750</v>
      </c>
    </row>
    <row r="9" spans="1:3" x14ac:dyDescent="0.25">
      <c r="A9" s="4" t="s">
        <v>4</v>
      </c>
      <c r="B9" s="2">
        <f>SUM(B5+B6+B7-B8)</f>
        <v>0</v>
      </c>
    </row>
    <row r="11" spans="1:3" s="1" customFormat="1" x14ac:dyDescent="0.25">
      <c r="A11" s="7" t="s">
        <v>5</v>
      </c>
      <c r="B11" s="3" t="s">
        <v>6</v>
      </c>
      <c r="C11" s="1" t="s">
        <v>7</v>
      </c>
    </row>
    <row r="12" spans="1:3" x14ac:dyDescent="0.25">
      <c r="A12" s="4">
        <v>41886</v>
      </c>
      <c r="B12" s="2">
        <v>825</v>
      </c>
      <c r="C12" t="s">
        <v>417</v>
      </c>
    </row>
    <row r="13" spans="1:3" x14ac:dyDescent="0.25">
      <c r="C13" t="s">
        <v>418</v>
      </c>
    </row>
    <row r="14" spans="1:3" x14ac:dyDescent="0.25">
      <c r="A14" s="4">
        <v>41905</v>
      </c>
      <c r="B14" s="2">
        <v>25</v>
      </c>
      <c r="C14" t="s">
        <v>431</v>
      </c>
    </row>
    <row r="15" spans="1:3" x14ac:dyDescent="0.25">
      <c r="C15" t="s">
        <v>432</v>
      </c>
    </row>
    <row r="16" spans="1:3" x14ac:dyDescent="0.25">
      <c r="C16" t="s">
        <v>433</v>
      </c>
    </row>
    <row r="17" spans="1:3" x14ac:dyDescent="0.25">
      <c r="A17" s="4">
        <v>41906</v>
      </c>
      <c r="B17" s="2">
        <v>440</v>
      </c>
      <c r="C17" t="s">
        <v>503</v>
      </c>
    </row>
    <row r="18" spans="1:3" x14ac:dyDescent="0.25">
      <c r="C18" t="s">
        <v>426</v>
      </c>
    </row>
    <row r="19" spans="1:3" x14ac:dyDescent="0.25">
      <c r="C19" t="s">
        <v>504</v>
      </c>
    </row>
    <row r="20" spans="1:3" x14ac:dyDescent="0.25">
      <c r="A20" s="4">
        <v>41948</v>
      </c>
      <c r="B20" s="2">
        <v>228</v>
      </c>
      <c r="C20" t="s">
        <v>617</v>
      </c>
    </row>
    <row r="21" spans="1:3" x14ac:dyDescent="0.25">
      <c r="C21" t="s">
        <v>426</v>
      </c>
    </row>
    <row r="22" spans="1:3" x14ac:dyDescent="0.25">
      <c r="C22" t="s">
        <v>618</v>
      </c>
    </row>
    <row r="23" spans="1:3" x14ac:dyDescent="0.25">
      <c r="A23" s="4">
        <v>42025</v>
      </c>
      <c r="B23" s="2">
        <v>58</v>
      </c>
      <c r="C23" t="s">
        <v>431</v>
      </c>
    </row>
    <row r="24" spans="1:3" x14ac:dyDescent="0.25">
      <c r="C24" t="s">
        <v>774</v>
      </c>
    </row>
    <row r="25" spans="1:3" x14ac:dyDescent="0.25">
      <c r="C25" t="s">
        <v>775</v>
      </c>
    </row>
    <row r="26" spans="1:3" x14ac:dyDescent="0.25">
      <c r="A26" s="4">
        <v>42039</v>
      </c>
      <c r="B26" s="2">
        <v>3174</v>
      </c>
      <c r="C26" t="s">
        <v>824</v>
      </c>
    </row>
    <row r="27" spans="1:3" x14ac:dyDescent="0.25">
      <c r="C27" t="s">
        <v>825</v>
      </c>
    </row>
    <row r="28" spans="1:3" x14ac:dyDescent="0.25">
      <c r="C28" t="s">
        <v>437</v>
      </c>
    </row>
    <row r="29" spans="1:3" x14ac:dyDescent="0.25">
      <c r="C29" t="s">
        <v>826</v>
      </c>
    </row>
    <row r="30" spans="1:3" x14ac:dyDescent="0.25">
      <c r="C30" t="s">
        <v>950</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21</v>
      </c>
    </row>
    <row r="5" spans="1:3" x14ac:dyDescent="0.25">
      <c r="A5" s="4" t="s">
        <v>1</v>
      </c>
      <c r="B5" s="2">
        <f>'Total Orgs'!B22</f>
        <v>2755</v>
      </c>
    </row>
    <row r="6" spans="1:3" x14ac:dyDescent="0.25">
      <c r="A6" s="4" t="s">
        <v>2</v>
      </c>
    </row>
    <row r="7" spans="1:3" x14ac:dyDescent="0.25">
      <c r="A7" s="4" t="s">
        <v>3</v>
      </c>
      <c r="B7" s="2">
        <f>SUM(B11:B100)</f>
        <v>1990.57</v>
      </c>
    </row>
    <row r="8" spans="1:3" x14ac:dyDescent="0.25">
      <c r="A8" s="4" t="s">
        <v>4</v>
      </c>
      <c r="B8" s="2">
        <f>SUM(B5+B6-B7)</f>
        <v>764.43000000000006</v>
      </c>
    </row>
    <row r="10" spans="1:3" s="1" customFormat="1" x14ac:dyDescent="0.25">
      <c r="A10" s="7" t="s">
        <v>5</v>
      </c>
      <c r="B10" s="3" t="s">
        <v>6</v>
      </c>
      <c r="C10" s="1" t="s">
        <v>7</v>
      </c>
    </row>
    <row r="11" spans="1:3" x14ac:dyDescent="0.25">
      <c r="A11" s="4">
        <v>41946</v>
      </c>
      <c r="B11" s="2">
        <v>1345.11</v>
      </c>
      <c r="C11" t="s">
        <v>613</v>
      </c>
    </row>
    <row r="12" spans="1:3" x14ac:dyDescent="0.25">
      <c r="C12" t="s">
        <v>614</v>
      </c>
    </row>
    <row r="13" spans="1:3" x14ac:dyDescent="0.25">
      <c r="C13" t="s">
        <v>742</v>
      </c>
    </row>
    <row r="14" spans="1:3" x14ac:dyDescent="0.25">
      <c r="C14" s="18" t="s">
        <v>409</v>
      </c>
    </row>
    <row r="15" spans="1:3" x14ac:dyDescent="0.25">
      <c r="C15" s="18" t="s">
        <v>758</v>
      </c>
    </row>
    <row r="16" spans="1:3" x14ac:dyDescent="0.25">
      <c r="A16" s="4">
        <v>42089</v>
      </c>
      <c r="B16" s="2">
        <v>220.52</v>
      </c>
      <c r="C16" s="18" t="s">
        <v>1035</v>
      </c>
    </row>
    <row r="17" spans="1:3" x14ac:dyDescent="0.25">
      <c r="C17" s="18" t="s">
        <v>426</v>
      </c>
    </row>
    <row r="18" spans="1:3" x14ac:dyDescent="0.25">
      <c r="C18" s="18" t="s">
        <v>1036</v>
      </c>
    </row>
    <row r="19" spans="1:3" x14ac:dyDescent="0.25">
      <c r="A19" s="4">
        <v>42110</v>
      </c>
      <c r="B19" s="2">
        <v>424.94</v>
      </c>
      <c r="C19" s="18" t="s">
        <v>1037</v>
      </c>
    </row>
    <row r="20" spans="1:3" x14ac:dyDescent="0.25">
      <c r="C20" s="18" t="s">
        <v>426</v>
      </c>
    </row>
    <row r="21" spans="1:3" x14ac:dyDescent="0.25">
      <c r="C21" s="18" t="s">
        <v>1077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140</v>
      </c>
    </row>
    <row r="5" spans="1:3" x14ac:dyDescent="0.25">
      <c r="A5" s="4" t="s">
        <v>1</v>
      </c>
      <c r="B5" s="2">
        <f>'Total Orgs'!B23</f>
        <v>356.25</v>
      </c>
    </row>
    <row r="6" spans="1:3" x14ac:dyDescent="0.25">
      <c r="A6" s="4" t="s">
        <v>2</v>
      </c>
    </row>
    <row r="7" spans="1:3" x14ac:dyDescent="0.25">
      <c r="A7" s="4" t="s">
        <v>3</v>
      </c>
      <c r="B7" s="2">
        <f>SUM(B11:B100)</f>
        <v>295</v>
      </c>
    </row>
    <row r="8" spans="1:3" x14ac:dyDescent="0.25">
      <c r="A8" s="4" t="s">
        <v>4</v>
      </c>
      <c r="B8" s="2">
        <f>SUM(B5+B6-B7)</f>
        <v>61.25</v>
      </c>
    </row>
    <row r="10" spans="1:3" s="1" customFormat="1" x14ac:dyDescent="0.25">
      <c r="A10" s="7" t="s">
        <v>5</v>
      </c>
      <c r="B10" s="3" t="s">
        <v>6</v>
      </c>
      <c r="C10" s="1" t="s">
        <v>7</v>
      </c>
    </row>
    <row r="11" spans="1:3" x14ac:dyDescent="0.25">
      <c r="A11" s="4">
        <v>42228</v>
      </c>
      <c r="B11" s="2">
        <v>295</v>
      </c>
      <c r="C11" t="s">
        <v>637</v>
      </c>
    </row>
    <row r="12" spans="1:3" x14ac:dyDescent="0.25">
      <c r="C12" t="s">
        <v>426</v>
      </c>
    </row>
    <row r="13" spans="1:3" x14ac:dyDescent="0.25">
      <c r="C13" t="s">
        <v>1395</v>
      </c>
    </row>
  </sheetData>
  <hyperlinks>
    <hyperlink ref="A1" location="'Total Orgs'!A1" display="Total Organizations"/>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75" x14ac:dyDescent="0.25"/>
  <cols>
    <col min="1" max="1" width="16.5" customWidth="1"/>
    <col min="2" max="2" width="13.25" customWidth="1"/>
    <col min="3" max="3" width="30.125" customWidth="1"/>
  </cols>
  <sheetData>
    <row r="1" spans="1:3" x14ac:dyDescent="0.25">
      <c r="A1" s="5" t="s">
        <v>0</v>
      </c>
      <c r="B1" s="2"/>
      <c r="C1" s="1" t="str">
        <f>'Total Orgs'!A1</f>
        <v>Budget 2014-2015</v>
      </c>
    </row>
    <row r="2" spans="1:3" x14ac:dyDescent="0.25">
      <c r="A2" s="5"/>
      <c r="B2" s="2"/>
    </row>
    <row r="3" spans="1:3" x14ac:dyDescent="0.25">
      <c r="A3" s="38" t="s">
        <v>191</v>
      </c>
      <c r="B3" s="2"/>
    </row>
    <row r="4" spans="1:3" x14ac:dyDescent="0.25">
      <c r="A4" s="4"/>
      <c r="B4" s="2"/>
    </row>
    <row r="5" spans="1:3" x14ac:dyDescent="0.25">
      <c r="A5" s="4" t="s">
        <v>1</v>
      </c>
      <c r="B5" s="2">
        <f>'Total Orgs'!B24</f>
        <v>2280</v>
      </c>
    </row>
    <row r="6" spans="1:3" x14ac:dyDescent="0.25">
      <c r="A6" s="4" t="s">
        <v>2</v>
      </c>
      <c r="B6" s="2">
        <v>300</v>
      </c>
    </row>
    <row r="7" spans="1:3" x14ac:dyDescent="0.25">
      <c r="A7" s="4" t="s">
        <v>3</v>
      </c>
      <c r="B7" s="2">
        <f>SUM(B11:B100)</f>
        <v>1444.2400000000002</v>
      </c>
    </row>
    <row r="8" spans="1:3" x14ac:dyDescent="0.25">
      <c r="A8" s="4" t="s">
        <v>4</v>
      </c>
      <c r="B8" s="2">
        <f>SUM(B5+B6-B7)</f>
        <v>1135.7599999999998</v>
      </c>
    </row>
    <row r="9" spans="1:3" x14ac:dyDescent="0.25">
      <c r="A9" s="4"/>
      <c r="B9" s="2"/>
    </row>
    <row r="10" spans="1:3" x14ac:dyDescent="0.25">
      <c r="A10" s="7" t="s">
        <v>5</v>
      </c>
      <c r="B10" s="3" t="s">
        <v>6</v>
      </c>
      <c r="C10" s="1" t="s">
        <v>7</v>
      </c>
    </row>
    <row r="11" spans="1:3" x14ac:dyDescent="0.25">
      <c r="A11" s="4">
        <v>41978</v>
      </c>
      <c r="B11">
        <v>525</v>
      </c>
      <c r="C11" t="s">
        <v>701</v>
      </c>
    </row>
    <row r="12" spans="1:3" x14ac:dyDescent="0.25">
      <c r="C12" t="s">
        <v>702</v>
      </c>
    </row>
    <row r="13" spans="1:3" x14ac:dyDescent="0.25">
      <c r="C13" t="s">
        <v>418</v>
      </c>
    </row>
    <row r="14" spans="1:3" x14ac:dyDescent="0.25">
      <c r="A14" s="4">
        <v>42041</v>
      </c>
      <c r="B14">
        <v>300</v>
      </c>
      <c r="C14" t="s">
        <v>847</v>
      </c>
    </row>
    <row r="15" spans="1:3" x14ac:dyDescent="0.25">
      <c r="C15" t="s">
        <v>704</v>
      </c>
    </row>
    <row r="16" spans="1:3" x14ac:dyDescent="0.25">
      <c r="A16" s="4">
        <v>42053</v>
      </c>
      <c r="B16">
        <v>247.63</v>
      </c>
      <c r="C16" t="s">
        <v>431</v>
      </c>
    </row>
    <row r="17" spans="1:3" x14ac:dyDescent="0.25">
      <c r="C17" t="s">
        <v>891</v>
      </c>
    </row>
    <row r="18" spans="1:3" x14ac:dyDescent="0.25">
      <c r="C18" t="s">
        <v>892</v>
      </c>
    </row>
    <row r="19" spans="1:3" s="68" customFormat="1" ht="31.5" x14ac:dyDescent="0.25">
      <c r="A19" s="26">
        <v>42060</v>
      </c>
      <c r="B19" s="68">
        <v>371.61</v>
      </c>
      <c r="C19" s="28" t="s">
        <v>938</v>
      </c>
    </row>
    <row r="20" spans="1:3" x14ac:dyDescent="0.25">
      <c r="C20" t="s">
        <v>932</v>
      </c>
    </row>
    <row r="21" spans="1:3" x14ac:dyDescent="0.25">
      <c r="C21" t="s">
        <v>933</v>
      </c>
    </row>
    <row r="22" spans="1:3" x14ac:dyDescent="0.25">
      <c r="C22" t="s">
        <v>939</v>
      </c>
    </row>
    <row r="23" spans="1:3" x14ac:dyDescent="0.25">
      <c r="C23" t="s">
        <v>1178</v>
      </c>
    </row>
  </sheetData>
  <hyperlinks>
    <hyperlink ref="A1" location="'Total Orgs'!A1" display="Total Organization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22</v>
      </c>
    </row>
    <row r="5" spans="1:3" x14ac:dyDescent="0.25">
      <c r="A5" s="4" t="s">
        <v>1</v>
      </c>
      <c r="B5" s="2">
        <f>'Total Orgs'!B25</f>
        <v>1500</v>
      </c>
    </row>
    <row r="6" spans="1:3" x14ac:dyDescent="0.25">
      <c r="A6" s="4" t="s">
        <v>2</v>
      </c>
      <c r="B6" s="2">
        <v>187.5</v>
      </c>
    </row>
    <row r="7" spans="1:3" x14ac:dyDescent="0.25">
      <c r="A7" s="4" t="s">
        <v>3</v>
      </c>
      <c r="B7" s="2">
        <f>SUM(B11:B100)</f>
        <v>1687.5</v>
      </c>
    </row>
    <row r="8" spans="1:3" x14ac:dyDescent="0.25">
      <c r="A8" s="4" t="s">
        <v>4</v>
      </c>
      <c r="B8" s="2">
        <f>SUM(B5+B6-B7)</f>
        <v>0</v>
      </c>
    </row>
    <row r="10" spans="1:3" s="1" customFormat="1" x14ac:dyDescent="0.25">
      <c r="A10" s="7" t="s">
        <v>5</v>
      </c>
      <c r="B10" s="3" t="s">
        <v>6</v>
      </c>
      <c r="C10" s="1" t="s">
        <v>7</v>
      </c>
    </row>
    <row r="11" spans="1:3" x14ac:dyDescent="0.25">
      <c r="A11" s="4">
        <v>42041</v>
      </c>
      <c r="B11" s="2">
        <v>450</v>
      </c>
      <c r="C11" t="s">
        <v>854</v>
      </c>
    </row>
    <row r="12" spans="1:3" x14ac:dyDescent="0.25">
      <c r="C12" t="s">
        <v>426</v>
      </c>
    </row>
    <row r="13" spans="1:3" x14ac:dyDescent="0.25">
      <c r="C13" t="s">
        <v>855</v>
      </c>
    </row>
    <row r="14" spans="1:3" x14ac:dyDescent="0.25">
      <c r="A14" s="4">
        <v>42089</v>
      </c>
      <c r="B14" s="2">
        <v>1237.5</v>
      </c>
      <c r="C14" t="s">
        <v>1021</v>
      </c>
    </row>
    <row r="15" spans="1:3" x14ac:dyDescent="0.25">
      <c r="C15" t="s">
        <v>1022</v>
      </c>
    </row>
    <row r="16" spans="1:3" x14ac:dyDescent="0.25">
      <c r="C16" t="s">
        <v>722</v>
      </c>
    </row>
    <row r="17" spans="3:3" x14ac:dyDescent="0.25">
      <c r="C17" t="s">
        <v>1070</v>
      </c>
    </row>
    <row r="18" spans="3:3" x14ac:dyDescent="0.25">
      <c r="C18" t="s">
        <v>1069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21" t="s">
        <v>23</v>
      </c>
    </row>
    <row r="5" spans="1:3" x14ac:dyDescent="0.25">
      <c r="A5" s="4" t="s">
        <v>1</v>
      </c>
      <c r="B5" s="2">
        <f>'Total Orgs'!B26</f>
        <v>2185</v>
      </c>
    </row>
    <row r="6" spans="1:3" x14ac:dyDescent="0.25">
      <c r="A6" s="4" t="s">
        <v>2</v>
      </c>
    </row>
    <row r="7" spans="1:3" x14ac:dyDescent="0.25">
      <c r="A7" s="4" t="s">
        <v>325</v>
      </c>
      <c r="B7" s="2">
        <v>-563</v>
      </c>
      <c r="C7" t="s">
        <v>441</v>
      </c>
    </row>
    <row r="8" spans="1:3" x14ac:dyDescent="0.25">
      <c r="A8" s="4" t="s">
        <v>3</v>
      </c>
      <c r="B8" s="2">
        <f>SUM(B12:B101)</f>
        <v>1622</v>
      </c>
    </row>
    <row r="9" spans="1:3" x14ac:dyDescent="0.25">
      <c r="A9" s="4" t="s">
        <v>4</v>
      </c>
      <c r="B9" s="2">
        <f>SUM(B5+B6+B7-B8)</f>
        <v>0</v>
      </c>
    </row>
    <row r="11" spans="1:3" s="1" customFormat="1" x14ac:dyDescent="0.25">
      <c r="A11" s="7" t="s">
        <v>5</v>
      </c>
      <c r="B11" s="3" t="s">
        <v>6</v>
      </c>
      <c r="C11" s="1" t="s">
        <v>7</v>
      </c>
    </row>
    <row r="12" spans="1:3" x14ac:dyDescent="0.25">
      <c r="A12" s="4">
        <v>42053</v>
      </c>
      <c r="B12" s="2">
        <v>1622</v>
      </c>
      <c r="C12" t="s">
        <v>876</v>
      </c>
    </row>
    <row r="13" spans="1:3" x14ac:dyDescent="0.25">
      <c r="C13" t="s">
        <v>745</v>
      </c>
    </row>
    <row r="14" spans="1:3" x14ac:dyDescent="0.25">
      <c r="C14" t="s">
        <v>896</v>
      </c>
    </row>
    <row r="15" spans="1:3" x14ac:dyDescent="0.25">
      <c r="C15" t="s">
        <v>412</v>
      </c>
    </row>
    <row r="16" spans="1:3" x14ac:dyDescent="0.25">
      <c r="C16" t="s">
        <v>897</v>
      </c>
    </row>
    <row r="17" spans="3:3" x14ac:dyDescent="0.25">
      <c r="C17" t="s">
        <v>990</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5.75" x14ac:dyDescent="0.25"/>
  <cols>
    <col min="1" max="1" width="21.875" customWidth="1"/>
    <col min="2" max="2" width="19.125" customWidth="1"/>
    <col min="3" max="3" width="40.625" customWidth="1"/>
  </cols>
  <sheetData>
    <row r="1" spans="1:3" x14ac:dyDescent="0.25">
      <c r="A1" s="5" t="s">
        <v>0</v>
      </c>
      <c r="B1" s="2"/>
      <c r="C1" s="1" t="str">
        <f>'Total Orgs'!A1</f>
        <v>Budget 2014-2015</v>
      </c>
    </row>
    <row r="2" spans="1:3" x14ac:dyDescent="0.25">
      <c r="A2" s="5"/>
      <c r="B2" s="2"/>
    </row>
    <row r="3" spans="1:3" x14ac:dyDescent="0.25">
      <c r="A3" s="6" t="s">
        <v>337</v>
      </c>
      <c r="B3" s="2"/>
    </row>
    <row r="4" spans="1:3" x14ac:dyDescent="0.25">
      <c r="A4" s="4"/>
      <c r="B4" s="2"/>
    </row>
    <row r="5" spans="1:3" x14ac:dyDescent="0.25">
      <c r="A5" s="4" t="s">
        <v>1</v>
      </c>
      <c r="B5" s="2">
        <f>'Total Orgs'!B27</f>
        <v>190</v>
      </c>
    </row>
    <row r="6" spans="1:3" x14ac:dyDescent="0.25">
      <c r="A6" s="4" t="s">
        <v>2</v>
      </c>
      <c r="B6" s="2"/>
    </row>
    <row r="7" spans="1:3" x14ac:dyDescent="0.25">
      <c r="A7" s="4" t="s">
        <v>325</v>
      </c>
      <c r="B7" s="2"/>
    </row>
    <row r="8" spans="1:3" x14ac:dyDescent="0.25">
      <c r="A8" s="4" t="s">
        <v>3</v>
      </c>
      <c r="B8" s="2">
        <f>SUM(B12:B101)</f>
        <v>0</v>
      </c>
    </row>
    <row r="9" spans="1:3" x14ac:dyDescent="0.25">
      <c r="A9" s="4" t="s">
        <v>4</v>
      </c>
      <c r="B9" s="2">
        <f>SUM(B5+B6+B7-B8)</f>
        <v>190</v>
      </c>
    </row>
    <row r="10" spans="1:3" x14ac:dyDescent="0.25">
      <c r="A10" s="4"/>
      <c r="B10" s="2"/>
    </row>
    <row r="11" spans="1:3" x14ac:dyDescent="0.25">
      <c r="A11" s="7" t="s">
        <v>5</v>
      </c>
      <c r="B11" s="3" t="s">
        <v>6</v>
      </c>
      <c r="C11" s="1" t="s">
        <v>7</v>
      </c>
    </row>
    <row r="12" spans="1:3" x14ac:dyDescent="0.25">
      <c r="A12" s="4"/>
      <c r="B12" s="2"/>
    </row>
    <row r="13" spans="1:3" x14ac:dyDescent="0.25">
      <c r="A13" s="4"/>
      <c r="B13" s="2"/>
    </row>
    <row r="14" spans="1:3" x14ac:dyDescent="0.25">
      <c r="A14" s="4"/>
      <c r="B14" s="2"/>
    </row>
    <row r="15" spans="1:3" x14ac:dyDescent="0.25">
      <c r="A15" s="4"/>
      <c r="B15" s="2"/>
    </row>
    <row r="16" spans="1:3" x14ac:dyDescent="0.25">
      <c r="A16" s="4"/>
      <c r="B16" s="2"/>
    </row>
    <row r="17" spans="1:2" x14ac:dyDescent="0.25">
      <c r="A17" s="4"/>
      <c r="B17" s="2"/>
    </row>
  </sheetData>
  <hyperlinks>
    <hyperlink ref="A1" location="'Total Orgs'!A1" display="Total Organization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24</v>
      </c>
    </row>
    <row r="5" spans="1:3" x14ac:dyDescent="0.25">
      <c r="A5" s="4" t="s">
        <v>1</v>
      </c>
      <c r="B5" s="2">
        <f>'Total Orgs'!B28</f>
        <v>34.200000000000003</v>
      </c>
    </row>
    <row r="6" spans="1:3" x14ac:dyDescent="0.25">
      <c r="A6" s="4" t="s">
        <v>2</v>
      </c>
    </row>
    <row r="7" spans="1:3" x14ac:dyDescent="0.25">
      <c r="A7" s="4" t="s">
        <v>3</v>
      </c>
      <c r="B7" s="2">
        <f>SUM(B11:B100)</f>
        <v>0</v>
      </c>
    </row>
    <row r="8" spans="1:3" x14ac:dyDescent="0.25">
      <c r="A8" s="4" t="s">
        <v>4</v>
      </c>
      <c r="B8" s="2">
        <f>SUM(B5+B6-B7)</f>
        <v>34.200000000000003</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23.375" customWidth="1"/>
    <col min="3" max="3" width="29.5" customWidth="1"/>
  </cols>
  <sheetData>
    <row r="1" spans="1:3" x14ac:dyDescent="0.25">
      <c r="A1" s="5" t="s">
        <v>0</v>
      </c>
      <c r="B1" s="2"/>
      <c r="C1" s="1" t="str">
        <f>'Total Orgs'!A1</f>
        <v>Budget 2014-2015</v>
      </c>
    </row>
    <row r="2" spans="1:3" x14ac:dyDescent="0.25">
      <c r="A2" s="5"/>
      <c r="B2" s="2"/>
    </row>
    <row r="3" spans="1:3" x14ac:dyDescent="0.25">
      <c r="A3" s="6" t="s">
        <v>164</v>
      </c>
      <c r="B3" s="2"/>
    </row>
    <row r="4" spans="1:3" x14ac:dyDescent="0.25">
      <c r="A4" s="4"/>
      <c r="B4" s="2"/>
    </row>
    <row r="5" spans="1:3" x14ac:dyDescent="0.25">
      <c r="A5" s="4" t="s">
        <v>1</v>
      </c>
      <c r="B5" s="2">
        <f>'Total Orgs'!B29</f>
        <v>237.5</v>
      </c>
    </row>
    <row r="6" spans="1:3" x14ac:dyDescent="0.25">
      <c r="A6" s="4" t="s">
        <v>2</v>
      </c>
      <c r="B6" s="2"/>
    </row>
    <row r="7" spans="1:3" x14ac:dyDescent="0.25">
      <c r="A7" s="4" t="s">
        <v>3</v>
      </c>
      <c r="B7" s="2">
        <f>SUM(B11:B100)</f>
        <v>237.5</v>
      </c>
    </row>
    <row r="8" spans="1:3" x14ac:dyDescent="0.25">
      <c r="A8" s="4" t="s">
        <v>4</v>
      </c>
      <c r="B8" s="2">
        <f>SUM(B5+B6-B7)</f>
        <v>0</v>
      </c>
    </row>
    <row r="9" spans="1:3" x14ac:dyDescent="0.25">
      <c r="A9" s="4"/>
      <c r="B9" s="2"/>
    </row>
    <row r="10" spans="1:3" x14ac:dyDescent="0.25">
      <c r="A10" s="7" t="s">
        <v>5</v>
      </c>
      <c r="B10" s="3" t="s">
        <v>6</v>
      </c>
      <c r="C10" s="1" t="s">
        <v>7</v>
      </c>
    </row>
    <row r="11" spans="1:3" x14ac:dyDescent="0.25">
      <c r="A11" s="4">
        <v>42206</v>
      </c>
      <c r="B11">
        <v>237.5</v>
      </c>
      <c r="C11" t="s">
        <v>1332</v>
      </c>
    </row>
    <row r="12" spans="1:3" x14ac:dyDescent="0.25">
      <c r="C12" t="s">
        <v>426</v>
      </c>
    </row>
    <row r="13" spans="1:3" x14ac:dyDescent="0.25">
      <c r="C13" t="s">
        <v>1333</v>
      </c>
    </row>
  </sheetData>
  <hyperlinks>
    <hyperlink ref="A1" location="'Total Orgs'!A1" display="Total Organizations"/>
  </hyperlinks>
  <pageMargins left="0.7" right="0.7" top="0.75" bottom="0.75" header="0.3" footer="0.3"/>
  <pageSetup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ColWidth="11" defaultRowHeight="15.75" x14ac:dyDescent="0.25"/>
  <cols>
    <col min="1" max="1" width="16.5" style="4" customWidth="1"/>
    <col min="2" max="2" width="15.625" style="2" customWidth="1"/>
    <col min="3" max="3" width="43.375" customWidth="1"/>
  </cols>
  <sheetData>
    <row r="1" spans="1:3" x14ac:dyDescent="0.25">
      <c r="A1" s="5" t="s">
        <v>0</v>
      </c>
      <c r="C1" s="1" t="str">
        <f>'Total Orgs'!A1</f>
        <v>Budget 2014-2015</v>
      </c>
    </row>
    <row r="2" spans="1:3" x14ac:dyDescent="0.25">
      <c r="A2" s="5"/>
    </row>
    <row r="3" spans="1:3" x14ac:dyDescent="0.25">
      <c r="A3" s="6" t="s">
        <v>25</v>
      </c>
    </row>
    <row r="5" spans="1:3" x14ac:dyDescent="0.25">
      <c r="A5" s="4" t="s">
        <v>1</v>
      </c>
      <c r="B5" s="2">
        <f>'Total Orgs'!B30</f>
        <v>2755</v>
      </c>
    </row>
    <row r="6" spans="1:3" x14ac:dyDescent="0.25">
      <c r="A6" s="4" t="s">
        <v>2</v>
      </c>
    </row>
    <row r="7" spans="1:3" x14ac:dyDescent="0.25">
      <c r="A7" s="4" t="s">
        <v>3</v>
      </c>
      <c r="B7" s="2">
        <f>SUM(B11:B100)</f>
        <v>1522.14</v>
      </c>
    </row>
    <row r="8" spans="1:3" x14ac:dyDescent="0.25">
      <c r="A8" s="4" t="s">
        <v>4</v>
      </c>
      <c r="B8" s="2">
        <f>SUM(B5+B6-B7)</f>
        <v>1232.8599999999999</v>
      </c>
    </row>
    <row r="10" spans="1:3" s="1" customFormat="1" x14ac:dyDescent="0.25">
      <c r="A10" s="7" t="s">
        <v>5</v>
      </c>
      <c r="B10" s="3" t="s">
        <v>6</v>
      </c>
      <c r="C10" s="1" t="s">
        <v>7</v>
      </c>
    </row>
    <row r="11" spans="1:3" x14ac:dyDescent="0.25">
      <c r="A11" s="4">
        <v>42030</v>
      </c>
      <c r="B11" s="2">
        <v>0</v>
      </c>
      <c r="C11" t="s">
        <v>784</v>
      </c>
    </row>
    <row r="12" spans="1:3" x14ac:dyDescent="0.25">
      <c r="C12" t="s">
        <v>785</v>
      </c>
    </row>
    <row r="13" spans="1:3" x14ac:dyDescent="0.25">
      <c r="C13" t="s">
        <v>790</v>
      </c>
    </row>
    <row r="14" spans="1:3" x14ac:dyDescent="0.25">
      <c r="A14" s="4">
        <v>42115</v>
      </c>
      <c r="B14" s="2">
        <v>1200</v>
      </c>
      <c r="C14" t="s">
        <v>1091</v>
      </c>
    </row>
    <row r="15" spans="1:3" x14ac:dyDescent="0.25">
      <c r="C15" t="s">
        <v>1092</v>
      </c>
    </row>
    <row r="16" spans="1:3" x14ac:dyDescent="0.25">
      <c r="C16" t="s">
        <v>1093</v>
      </c>
    </row>
    <row r="17" spans="1:3" x14ac:dyDescent="0.25">
      <c r="A17" s="4">
        <v>42116</v>
      </c>
      <c r="B17" s="2">
        <v>218.72</v>
      </c>
      <c r="C17" t="s">
        <v>1121</v>
      </c>
    </row>
    <row r="18" spans="1:3" x14ac:dyDescent="0.25">
      <c r="C18" t="s">
        <v>426</v>
      </c>
    </row>
    <row r="19" spans="1:3" x14ac:dyDescent="0.25">
      <c r="C19" t="s">
        <v>1122</v>
      </c>
    </row>
    <row r="20" spans="1:3" x14ac:dyDescent="0.25">
      <c r="A20" s="4">
        <v>42144</v>
      </c>
      <c r="B20" s="2">
        <v>97.42</v>
      </c>
      <c r="C20" t="s">
        <v>687</v>
      </c>
    </row>
    <row r="21" spans="1:3" x14ac:dyDescent="0.25">
      <c r="C21" t="s">
        <v>426</v>
      </c>
    </row>
    <row r="22" spans="1:3" x14ac:dyDescent="0.25">
      <c r="C22" t="s">
        <v>1228</v>
      </c>
    </row>
    <row r="23" spans="1:3" x14ac:dyDescent="0.25">
      <c r="A23" s="4">
        <v>42171</v>
      </c>
      <c r="B23" s="2">
        <v>6</v>
      </c>
      <c r="C23" t="s">
        <v>431</v>
      </c>
    </row>
    <row r="24" spans="1:3" x14ac:dyDescent="0.25">
      <c r="C24" t="s">
        <v>432</v>
      </c>
    </row>
    <row r="25" spans="1:3" x14ac:dyDescent="0.25">
      <c r="C25" t="s">
        <v>433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26</v>
      </c>
    </row>
    <row r="5" spans="1:3" x14ac:dyDescent="0.25">
      <c r="A5" s="4" t="s">
        <v>1</v>
      </c>
      <c r="B5" s="2">
        <f>'Total Orgs'!B31</f>
        <v>570</v>
      </c>
    </row>
    <row r="6" spans="1:3" x14ac:dyDescent="0.25">
      <c r="A6" s="4" t="s">
        <v>2</v>
      </c>
    </row>
    <row r="7" spans="1:3" x14ac:dyDescent="0.25">
      <c r="A7" s="4" t="s">
        <v>3</v>
      </c>
      <c r="B7" s="2">
        <f>SUM(B11:B100)</f>
        <v>0</v>
      </c>
    </row>
    <row r="8" spans="1:3" x14ac:dyDescent="0.25">
      <c r="A8" s="4" t="s">
        <v>4</v>
      </c>
      <c r="B8" s="2">
        <f>SUM(B5+B6-B7)</f>
        <v>570</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324</v>
      </c>
    </row>
    <row r="5" spans="1:3" x14ac:dyDescent="0.25">
      <c r="A5" s="4" t="s">
        <v>1</v>
      </c>
      <c r="B5" s="2">
        <f>'Total Orgs'!B32</f>
        <v>4845</v>
      </c>
    </row>
    <row r="6" spans="1:3" x14ac:dyDescent="0.25">
      <c r="A6" s="4" t="s">
        <v>2</v>
      </c>
    </row>
    <row r="7" spans="1:3" x14ac:dyDescent="0.25">
      <c r="A7" s="4" t="s">
        <v>3</v>
      </c>
      <c r="B7" s="2">
        <f>SUM(B11:B101)</f>
        <v>3837.93</v>
      </c>
    </row>
    <row r="8" spans="1:3" x14ac:dyDescent="0.25">
      <c r="A8" s="4" t="s">
        <v>4</v>
      </c>
      <c r="B8" s="2">
        <f>SUM(B5+B6-B7)</f>
        <v>1007.0700000000002</v>
      </c>
    </row>
    <row r="10" spans="1:3" s="1" customFormat="1" x14ac:dyDescent="0.25">
      <c r="A10" s="7" t="s">
        <v>5</v>
      </c>
      <c r="B10" s="3" t="s">
        <v>6</v>
      </c>
      <c r="C10" s="1" t="s">
        <v>7</v>
      </c>
    </row>
    <row r="11" spans="1:3" x14ac:dyDescent="0.25">
      <c r="A11" s="4">
        <v>42039</v>
      </c>
      <c r="B11" s="2">
        <v>3229.68</v>
      </c>
      <c r="C11" t="s">
        <v>827</v>
      </c>
    </row>
    <row r="12" spans="1:3" x14ac:dyDescent="0.25">
      <c r="C12" t="s">
        <v>828</v>
      </c>
    </row>
    <row r="13" spans="1:3" x14ac:dyDescent="0.25">
      <c r="C13" t="s">
        <v>829</v>
      </c>
    </row>
    <row r="14" spans="1:3" x14ac:dyDescent="0.25">
      <c r="C14" t="s">
        <v>830</v>
      </c>
    </row>
    <row r="15" spans="1:3" x14ac:dyDescent="0.25">
      <c r="C15" t="s">
        <v>1069</v>
      </c>
    </row>
    <row r="16" spans="1:3" x14ac:dyDescent="0.25">
      <c r="A16" s="4">
        <v>42041</v>
      </c>
      <c r="B16" s="2">
        <v>608.25</v>
      </c>
      <c r="C16" t="s">
        <v>851</v>
      </c>
    </row>
    <row r="17" spans="3:3" x14ac:dyDescent="0.25">
      <c r="C17" t="s">
        <v>426</v>
      </c>
    </row>
    <row r="18" spans="3:3" x14ac:dyDescent="0.25">
      <c r="C18" t="s">
        <v>852</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heetViews>
  <sheetFormatPr defaultColWidth="11" defaultRowHeight="15.75" x14ac:dyDescent="0.25"/>
  <cols>
    <col min="1" max="1" width="16.5" style="4" customWidth="1"/>
    <col min="2" max="2" width="12" style="2" customWidth="1"/>
    <col min="3" max="3" width="46.375" customWidth="1"/>
  </cols>
  <sheetData>
    <row r="1" spans="1:3" x14ac:dyDescent="0.25">
      <c r="A1" s="5" t="s">
        <v>0</v>
      </c>
      <c r="C1" s="1" t="str">
        <f>'Total Orgs'!A1</f>
        <v>Budget 2014-2015</v>
      </c>
    </row>
    <row r="2" spans="1:3" x14ac:dyDescent="0.25">
      <c r="A2" s="5"/>
    </row>
    <row r="3" spans="1:3" x14ac:dyDescent="0.25">
      <c r="A3" s="6" t="s">
        <v>27</v>
      </c>
    </row>
    <row r="5" spans="1:3" x14ac:dyDescent="0.25">
      <c r="A5" s="4" t="s">
        <v>1</v>
      </c>
      <c r="B5" s="2">
        <f>'Total Orgs'!B33</f>
        <v>4750</v>
      </c>
    </row>
    <row r="6" spans="1:3" x14ac:dyDescent="0.25">
      <c r="A6" s="4" t="s">
        <v>2</v>
      </c>
      <c r="B6" s="2">
        <v>821.5</v>
      </c>
    </row>
    <row r="7" spans="1:3" x14ac:dyDescent="0.25">
      <c r="A7" s="4" t="s">
        <v>3</v>
      </c>
      <c r="B7" s="2">
        <f>SUM(B11:B104)</f>
        <v>5571.5</v>
      </c>
    </row>
    <row r="8" spans="1:3" x14ac:dyDescent="0.25">
      <c r="A8" s="4" t="s">
        <v>4</v>
      </c>
      <c r="B8" s="2">
        <f>SUM(B5+B6-B7)</f>
        <v>0</v>
      </c>
    </row>
    <row r="10" spans="1:3" s="1" customFormat="1" x14ac:dyDescent="0.25">
      <c r="A10" s="7" t="s">
        <v>5</v>
      </c>
      <c r="B10" s="3" t="s">
        <v>6</v>
      </c>
      <c r="C10" s="1" t="s">
        <v>7</v>
      </c>
    </row>
    <row r="11" spans="1:3" x14ac:dyDescent="0.25">
      <c r="A11" s="4">
        <v>41939</v>
      </c>
      <c r="B11" s="2">
        <v>496.93</v>
      </c>
      <c r="C11" t="s">
        <v>586</v>
      </c>
    </row>
    <row r="12" spans="1:3" x14ac:dyDescent="0.25">
      <c r="C12" s="29" t="s">
        <v>518</v>
      </c>
    </row>
    <row r="13" spans="1:3" x14ac:dyDescent="0.25">
      <c r="C13" t="s">
        <v>587</v>
      </c>
    </row>
    <row r="14" spans="1:3" x14ac:dyDescent="0.25">
      <c r="A14" s="4">
        <v>42040</v>
      </c>
      <c r="B14" s="2">
        <v>1011.15</v>
      </c>
      <c r="C14" t="s">
        <v>890</v>
      </c>
    </row>
    <row r="15" spans="1:3" x14ac:dyDescent="0.25">
      <c r="C15" t="s">
        <v>844</v>
      </c>
    </row>
    <row r="16" spans="1:3" x14ac:dyDescent="0.25">
      <c r="C16" s="29" t="s">
        <v>845</v>
      </c>
    </row>
    <row r="17" spans="1:3" x14ac:dyDescent="0.25">
      <c r="C17" t="s">
        <v>426</v>
      </c>
    </row>
    <row r="18" spans="1:3" x14ac:dyDescent="0.25">
      <c r="C18" t="s">
        <v>846</v>
      </c>
    </row>
    <row r="19" spans="1:3" x14ac:dyDescent="0.25">
      <c r="A19" s="4">
        <v>42115</v>
      </c>
      <c r="B19" s="2">
        <v>516.20000000000005</v>
      </c>
      <c r="C19" t="s">
        <v>1109</v>
      </c>
    </row>
    <row r="20" spans="1:3" x14ac:dyDescent="0.25">
      <c r="C20" s="29" t="s">
        <v>426</v>
      </c>
    </row>
    <row r="21" spans="1:3" x14ac:dyDescent="0.25">
      <c r="C21" t="s">
        <v>1110</v>
      </c>
    </row>
    <row r="22" spans="1:3" x14ac:dyDescent="0.25">
      <c r="A22" s="4">
        <v>42115</v>
      </c>
      <c r="B22" s="2">
        <v>575.20000000000005</v>
      </c>
      <c r="C22" t="s">
        <v>1111</v>
      </c>
    </row>
    <row r="23" spans="1:3" x14ac:dyDescent="0.25">
      <c r="C23" t="s">
        <v>426</v>
      </c>
    </row>
    <row r="24" spans="1:3" x14ac:dyDescent="0.25">
      <c r="C24" t="s">
        <v>1112</v>
      </c>
    </row>
    <row r="25" spans="1:3" x14ac:dyDescent="0.25">
      <c r="A25" s="4">
        <v>42116</v>
      </c>
      <c r="B25" s="2">
        <v>1667.6</v>
      </c>
      <c r="C25" t="s">
        <v>1124</v>
      </c>
    </row>
    <row r="26" spans="1:3" x14ac:dyDescent="0.25">
      <c r="C26" s="29" t="s">
        <v>426</v>
      </c>
    </row>
    <row r="27" spans="1:3" x14ac:dyDescent="0.25">
      <c r="C27" t="s">
        <v>1125</v>
      </c>
    </row>
    <row r="28" spans="1:3" x14ac:dyDescent="0.25">
      <c r="A28" s="4">
        <v>42123</v>
      </c>
      <c r="B28" s="2">
        <v>1154.42</v>
      </c>
      <c r="C28" t="s">
        <v>1155</v>
      </c>
    </row>
    <row r="29" spans="1:3" x14ac:dyDescent="0.25">
      <c r="C29" t="s">
        <v>1156</v>
      </c>
    </row>
    <row r="30" spans="1:3" x14ac:dyDescent="0.25">
      <c r="C30" t="s">
        <v>1157</v>
      </c>
    </row>
    <row r="31" spans="1:3" x14ac:dyDescent="0.25">
      <c r="C31" s="29" t="s">
        <v>1158</v>
      </c>
    </row>
    <row r="32" spans="1:3" x14ac:dyDescent="0.25">
      <c r="C32" s="29" t="s">
        <v>1285</v>
      </c>
    </row>
    <row r="33" spans="1:3" x14ac:dyDescent="0.25">
      <c r="A33" s="4">
        <v>42123</v>
      </c>
      <c r="B33" s="2">
        <v>150</v>
      </c>
      <c r="C33" t="s">
        <v>1159</v>
      </c>
    </row>
    <row r="34" spans="1:3" x14ac:dyDescent="0.25">
      <c r="C34" t="s">
        <v>1100</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128</v>
      </c>
    </row>
    <row r="5" spans="1:3" x14ac:dyDescent="0.25">
      <c r="A5" s="4" t="s">
        <v>1</v>
      </c>
      <c r="B5" s="2">
        <f>'Total Orgs'!B34</f>
        <v>4370</v>
      </c>
    </row>
    <row r="6" spans="1:3" x14ac:dyDescent="0.25">
      <c r="A6" s="4" t="s">
        <v>2</v>
      </c>
    </row>
    <row r="7" spans="1:3" x14ac:dyDescent="0.25">
      <c r="A7" s="4" t="s">
        <v>3</v>
      </c>
      <c r="B7" s="2">
        <f>SUM(B11:B100)</f>
        <v>4370</v>
      </c>
    </row>
    <row r="8" spans="1:3" x14ac:dyDescent="0.25">
      <c r="A8" s="4" t="s">
        <v>4</v>
      </c>
      <c r="B8" s="2">
        <f>SUM(B5+B6-B7)</f>
        <v>0</v>
      </c>
    </row>
    <row r="10" spans="1:3" s="1" customFormat="1" x14ac:dyDescent="0.25">
      <c r="A10" s="7" t="s">
        <v>5</v>
      </c>
      <c r="B10" s="3" t="s">
        <v>6</v>
      </c>
      <c r="C10" s="1" t="s">
        <v>7</v>
      </c>
    </row>
    <row r="11" spans="1:3" x14ac:dyDescent="0.25">
      <c r="A11" s="4">
        <v>41901</v>
      </c>
      <c r="B11" s="2">
        <v>4370</v>
      </c>
      <c r="C11" t="s">
        <v>491</v>
      </c>
    </row>
    <row r="12" spans="1:3" x14ac:dyDescent="0.25">
      <c r="C12" t="s">
        <v>492</v>
      </c>
    </row>
    <row r="13" spans="1:3" x14ac:dyDescent="0.25">
      <c r="C13" t="s">
        <v>502</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129</v>
      </c>
    </row>
    <row r="5" spans="1:3" x14ac:dyDescent="0.25">
      <c r="A5" s="4" t="s">
        <v>1</v>
      </c>
      <c r="B5" s="2">
        <f>'Total Orgs'!B35</f>
        <v>11400</v>
      </c>
    </row>
    <row r="6" spans="1:3" x14ac:dyDescent="0.25">
      <c r="A6" s="4" t="s">
        <v>2</v>
      </c>
      <c r="B6" s="2">
        <v>2850</v>
      </c>
    </row>
    <row r="7" spans="1:3" x14ac:dyDescent="0.25">
      <c r="A7" s="4" t="s">
        <v>3</v>
      </c>
      <c r="B7" s="2">
        <f>SUM(B11:B101)</f>
        <v>14250</v>
      </c>
    </row>
    <row r="8" spans="1:3" x14ac:dyDescent="0.25">
      <c r="A8" s="4" t="s">
        <v>4</v>
      </c>
      <c r="B8" s="2">
        <f>SUM(B5+B6-B7)</f>
        <v>0</v>
      </c>
    </row>
    <row r="10" spans="1:3" s="1" customFormat="1" x14ac:dyDescent="0.25">
      <c r="A10" s="7" t="s">
        <v>5</v>
      </c>
      <c r="B10" s="3" t="s">
        <v>6</v>
      </c>
      <c r="C10" s="1" t="s">
        <v>7</v>
      </c>
    </row>
    <row r="11" spans="1:3" x14ac:dyDescent="0.25">
      <c r="A11" s="4">
        <v>41886</v>
      </c>
      <c r="B11" s="2">
        <v>3300</v>
      </c>
      <c r="C11" t="s">
        <v>416</v>
      </c>
    </row>
    <row r="12" spans="1:3" x14ac:dyDescent="0.25">
      <c r="C12" t="s">
        <v>415</v>
      </c>
    </row>
    <row r="13" spans="1:3" x14ac:dyDescent="0.25">
      <c r="A13" s="4">
        <v>41898</v>
      </c>
      <c r="B13" s="2">
        <v>6182</v>
      </c>
      <c r="C13" t="s">
        <v>456</v>
      </c>
    </row>
    <row r="14" spans="1:3" x14ac:dyDescent="0.25">
      <c r="C14" t="s">
        <v>457</v>
      </c>
    </row>
    <row r="15" spans="1:3" x14ac:dyDescent="0.25">
      <c r="C15" t="s">
        <v>458</v>
      </c>
    </row>
    <row r="16" spans="1:3" x14ac:dyDescent="0.25">
      <c r="C16" t="s">
        <v>459</v>
      </c>
    </row>
    <row r="17" spans="1:3" x14ac:dyDescent="0.25">
      <c r="C17" t="s">
        <v>523</v>
      </c>
    </row>
    <row r="18" spans="1:3" x14ac:dyDescent="0.25">
      <c r="A18" s="4">
        <v>41955</v>
      </c>
      <c r="B18" s="2">
        <v>505</v>
      </c>
      <c r="C18" t="s">
        <v>639</v>
      </c>
    </row>
    <row r="19" spans="1:3" x14ac:dyDescent="0.25">
      <c r="C19" t="s">
        <v>426</v>
      </c>
    </row>
    <row r="20" spans="1:3" x14ac:dyDescent="0.25">
      <c r="C20" t="s">
        <v>640</v>
      </c>
    </row>
    <row r="21" spans="1:3" x14ac:dyDescent="0.25">
      <c r="A21" s="4">
        <v>42040</v>
      </c>
      <c r="B21" s="2">
        <v>1500</v>
      </c>
      <c r="C21" t="s">
        <v>843</v>
      </c>
    </row>
    <row r="22" spans="1:3" x14ac:dyDescent="0.25">
      <c r="C22" t="s">
        <v>415</v>
      </c>
    </row>
    <row r="23" spans="1:3" x14ac:dyDescent="0.25">
      <c r="A23" s="4">
        <v>42111</v>
      </c>
      <c r="B23" s="2">
        <v>2763</v>
      </c>
      <c r="C23" t="s">
        <v>1084</v>
      </c>
    </row>
    <row r="24" spans="1:3" x14ac:dyDescent="0.25">
      <c r="C24" t="s">
        <v>415</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30</v>
      </c>
    </row>
    <row r="5" spans="1:3" x14ac:dyDescent="0.25">
      <c r="A5" s="4" t="s">
        <v>1</v>
      </c>
      <c r="B5" s="2">
        <f>'Total Orgs'!B36</f>
        <v>4750</v>
      </c>
    </row>
    <row r="6" spans="1:3" x14ac:dyDescent="0.25">
      <c r="A6" s="4" t="s">
        <v>2</v>
      </c>
    </row>
    <row r="7" spans="1:3" x14ac:dyDescent="0.25">
      <c r="A7" s="4" t="s">
        <v>3</v>
      </c>
      <c r="B7" s="2">
        <f>SUM(B11:B101)</f>
        <v>4750</v>
      </c>
    </row>
    <row r="8" spans="1:3" x14ac:dyDescent="0.25">
      <c r="A8" s="4" t="s">
        <v>4</v>
      </c>
      <c r="B8" s="2">
        <f>SUM(B5+B6-B7)</f>
        <v>0</v>
      </c>
    </row>
    <row r="10" spans="1:3" s="1" customFormat="1" x14ac:dyDescent="0.25">
      <c r="A10" s="7" t="s">
        <v>5</v>
      </c>
      <c r="B10" s="3" t="s">
        <v>6</v>
      </c>
      <c r="C10" s="1" t="s">
        <v>7</v>
      </c>
    </row>
    <row r="11" spans="1:3" x14ac:dyDescent="0.25">
      <c r="A11" s="4">
        <v>41954</v>
      </c>
      <c r="B11" s="2">
        <v>34.299999999999997</v>
      </c>
      <c r="C11" t="s">
        <v>511</v>
      </c>
    </row>
    <row r="12" spans="1:3" x14ac:dyDescent="0.25">
      <c r="C12" t="s">
        <v>432</v>
      </c>
    </row>
    <row r="13" spans="1:3" x14ac:dyDescent="0.25">
      <c r="C13" t="s">
        <v>433</v>
      </c>
    </row>
    <row r="14" spans="1:3" x14ac:dyDescent="0.25">
      <c r="A14" s="4">
        <v>42041</v>
      </c>
      <c r="B14" s="2">
        <v>722.1</v>
      </c>
      <c r="C14" t="s">
        <v>848</v>
      </c>
    </row>
    <row r="15" spans="1:3" x14ac:dyDescent="0.25">
      <c r="C15" t="s">
        <v>426</v>
      </c>
    </row>
    <row r="16" spans="1:3" x14ac:dyDescent="0.25">
      <c r="C16" t="s">
        <v>850</v>
      </c>
    </row>
    <row r="17" spans="1:3" x14ac:dyDescent="0.25">
      <c r="A17" s="4">
        <v>42059</v>
      </c>
      <c r="B17" s="2">
        <v>6</v>
      </c>
      <c r="C17" t="s">
        <v>511</v>
      </c>
    </row>
    <row r="18" spans="1:3" x14ac:dyDescent="0.25">
      <c r="C18" t="s">
        <v>432</v>
      </c>
    </row>
    <row r="19" spans="1:3" x14ac:dyDescent="0.25">
      <c r="C19" t="s">
        <v>433</v>
      </c>
    </row>
    <row r="20" spans="1:3" x14ac:dyDescent="0.25">
      <c r="A20" s="4">
        <v>42061</v>
      </c>
      <c r="B20" s="2">
        <v>14</v>
      </c>
      <c r="C20" t="s">
        <v>511</v>
      </c>
    </row>
    <row r="21" spans="1:3" x14ac:dyDescent="0.25">
      <c r="C21" t="s">
        <v>432</v>
      </c>
    </row>
    <row r="22" spans="1:3" x14ac:dyDescent="0.25">
      <c r="C22" t="s">
        <v>433</v>
      </c>
    </row>
    <row r="23" spans="1:3" x14ac:dyDescent="0.25">
      <c r="A23" s="4">
        <v>42110</v>
      </c>
      <c r="B23" s="2">
        <v>19.350000000000001</v>
      </c>
      <c r="C23" t="s">
        <v>511</v>
      </c>
    </row>
    <row r="24" spans="1:3" x14ac:dyDescent="0.25">
      <c r="C24" t="s">
        <v>432</v>
      </c>
    </row>
    <row r="25" spans="1:3" x14ac:dyDescent="0.25">
      <c r="C25" t="s">
        <v>433</v>
      </c>
    </row>
    <row r="26" spans="1:3" x14ac:dyDescent="0.25">
      <c r="A26" s="4">
        <v>42111</v>
      </c>
      <c r="B26" s="2">
        <v>90</v>
      </c>
      <c r="C26" t="s">
        <v>848</v>
      </c>
    </row>
    <row r="27" spans="1:3" x14ac:dyDescent="0.25">
      <c r="C27" t="s">
        <v>426</v>
      </c>
    </row>
    <row r="28" spans="1:3" x14ac:dyDescent="0.25">
      <c r="C28" t="s">
        <v>1088</v>
      </c>
    </row>
    <row r="29" spans="1:3" x14ac:dyDescent="0.25">
      <c r="A29" s="4">
        <v>42115</v>
      </c>
      <c r="B29" s="2">
        <v>0</v>
      </c>
      <c r="C29" t="s">
        <v>1094</v>
      </c>
    </row>
    <row r="30" spans="1:3" x14ac:dyDescent="0.25">
      <c r="C30" t="s">
        <v>426</v>
      </c>
    </row>
    <row r="31" spans="1:3" x14ac:dyDescent="0.25">
      <c r="C31" t="s">
        <v>1095</v>
      </c>
    </row>
    <row r="32" spans="1:3" x14ac:dyDescent="0.25">
      <c r="C32" t="s">
        <v>1183</v>
      </c>
    </row>
    <row r="33" spans="1:3" x14ac:dyDescent="0.25">
      <c r="A33" s="4">
        <v>42116</v>
      </c>
      <c r="B33" s="2">
        <v>546</v>
      </c>
      <c r="C33" t="s">
        <v>1115</v>
      </c>
    </row>
    <row r="34" spans="1:3" x14ac:dyDescent="0.25">
      <c r="C34" t="s">
        <v>426</v>
      </c>
    </row>
    <row r="35" spans="1:3" x14ac:dyDescent="0.25">
      <c r="C35" t="s">
        <v>1116</v>
      </c>
    </row>
    <row r="36" spans="1:3" x14ac:dyDescent="0.25">
      <c r="A36" s="4">
        <v>42130</v>
      </c>
      <c r="B36" s="2">
        <v>186</v>
      </c>
      <c r="C36" t="s">
        <v>511</v>
      </c>
    </row>
    <row r="37" spans="1:3" x14ac:dyDescent="0.25">
      <c r="C37" t="s">
        <v>432</v>
      </c>
    </row>
    <row r="38" spans="1:3" x14ac:dyDescent="0.25">
      <c r="C38" t="s">
        <v>433</v>
      </c>
    </row>
    <row r="39" spans="1:3" x14ac:dyDescent="0.25">
      <c r="A39" s="4">
        <v>42130</v>
      </c>
      <c r="B39" s="2">
        <v>196</v>
      </c>
      <c r="C39" t="s">
        <v>1173</v>
      </c>
    </row>
    <row r="40" spans="1:3" x14ac:dyDescent="0.25">
      <c r="C40" t="s">
        <v>432</v>
      </c>
    </row>
    <row r="41" spans="1:3" x14ac:dyDescent="0.25">
      <c r="C41" t="s">
        <v>433</v>
      </c>
    </row>
    <row r="42" spans="1:3" x14ac:dyDescent="0.25">
      <c r="A42" s="4">
        <v>42132</v>
      </c>
      <c r="B42" s="2">
        <v>1050</v>
      </c>
      <c r="C42" t="s">
        <v>1184</v>
      </c>
    </row>
    <row r="43" spans="1:3" x14ac:dyDescent="0.25">
      <c r="C43" t="s">
        <v>426</v>
      </c>
    </row>
    <row r="44" spans="1:3" x14ac:dyDescent="0.25">
      <c r="C44" t="s">
        <v>1185</v>
      </c>
    </row>
    <row r="45" spans="1:3" x14ac:dyDescent="0.25">
      <c r="A45" s="4">
        <v>42136</v>
      </c>
      <c r="B45" s="2">
        <v>175.7</v>
      </c>
      <c r="C45" t="s">
        <v>1194</v>
      </c>
    </row>
    <row r="46" spans="1:3" x14ac:dyDescent="0.25">
      <c r="C46" t="s">
        <v>426</v>
      </c>
    </row>
    <row r="47" spans="1:3" x14ac:dyDescent="0.25">
      <c r="C47" t="s">
        <v>1195</v>
      </c>
    </row>
    <row r="48" spans="1:3" x14ac:dyDescent="0.25">
      <c r="A48" s="4">
        <v>42152</v>
      </c>
      <c r="B48" s="2">
        <v>15</v>
      </c>
      <c r="C48" t="s">
        <v>511</v>
      </c>
    </row>
    <row r="49" spans="1:3" x14ac:dyDescent="0.25">
      <c r="C49" t="s">
        <v>432</v>
      </c>
    </row>
    <row r="50" spans="1:3" x14ac:dyDescent="0.25">
      <c r="C50" t="s">
        <v>433</v>
      </c>
    </row>
    <row r="51" spans="1:3" x14ac:dyDescent="0.25">
      <c r="A51" s="4">
        <v>42179</v>
      </c>
      <c r="B51" s="2">
        <v>220</v>
      </c>
      <c r="C51" t="s">
        <v>1281</v>
      </c>
    </row>
    <row r="52" spans="1:3" x14ac:dyDescent="0.25">
      <c r="C52" t="s">
        <v>426</v>
      </c>
    </row>
    <row r="53" spans="1:3" x14ac:dyDescent="0.25">
      <c r="C53" t="s">
        <v>1282</v>
      </c>
    </row>
    <row r="54" spans="1:3" x14ac:dyDescent="0.25">
      <c r="A54" s="4">
        <v>42237</v>
      </c>
      <c r="B54" s="2">
        <v>1475.55</v>
      </c>
      <c r="C54" t="s">
        <v>687</v>
      </c>
    </row>
    <row r="55" spans="1:3" x14ac:dyDescent="0.25">
      <c r="C55" t="s">
        <v>426</v>
      </c>
    </row>
    <row r="56" spans="1:3" x14ac:dyDescent="0.25">
      <c r="C56" t="s">
        <v>1422</v>
      </c>
    </row>
    <row r="57" spans="1:3" x14ac:dyDescent="0.25">
      <c r="A57" s="4">
        <v>42908</v>
      </c>
      <c r="B57" s="2">
        <v>-220</v>
      </c>
      <c r="C57" t="s">
        <v>1427</v>
      </c>
    </row>
    <row r="58" spans="1:3" x14ac:dyDescent="0.25">
      <c r="A58" s="4">
        <v>42908</v>
      </c>
      <c r="B58" s="2">
        <v>220</v>
      </c>
      <c r="C58" t="s">
        <v>1428</v>
      </c>
    </row>
    <row r="59" spans="1:3" x14ac:dyDescent="0.25">
      <c r="C59" t="s">
        <v>426</v>
      </c>
    </row>
    <row r="60" spans="1:3" x14ac:dyDescent="0.25">
      <c r="C60" t="s">
        <v>1429</v>
      </c>
    </row>
    <row r="61" spans="1:3" x14ac:dyDescent="0.25">
      <c r="A61" s="4">
        <v>42908</v>
      </c>
      <c r="B61" s="2">
        <v>-1475.55</v>
      </c>
      <c r="C61" t="s">
        <v>1427</v>
      </c>
    </row>
    <row r="62" spans="1:3" x14ac:dyDescent="0.25">
      <c r="A62" s="4">
        <v>42908</v>
      </c>
      <c r="B62" s="2">
        <v>1475.55</v>
      </c>
      <c r="C62" t="s">
        <v>1428</v>
      </c>
    </row>
    <row r="63" spans="1:3" x14ac:dyDescent="0.25">
      <c r="C63" t="s">
        <v>426</v>
      </c>
    </row>
    <row r="64" spans="1:3" x14ac:dyDescent="0.25">
      <c r="C64" t="s">
        <v>1430</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217</v>
      </c>
    </row>
    <row r="5" spans="1:3" x14ac:dyDescent="0.25">
      <c r="A5" s="4" t="s">
        <v>1</v>
      </c>
      <c r="B5" s="2">
        <f>'Total Orgs'!B37</f>
        <v>475</v>
      </c>
    </row>
    <row r="6" spans="1:3" x14ac:dyDescent="0.25">
      <c r="A6" s="4" t="s">
        <v>2</v>
      </c>
    </row>
    <row r="7" spans="1:3" x14ac:dyDescent="0.25">
      <c r="A7" s="4" t="s">
        <v>3</v>
      </c>
      <c r="B7" s="2">
        <f>SUM(B11:B100)</f>
        <v>397.73</v>
      </c>
    </row>
    <row r="8" spans="1:3" x14ac:dyDescent="0.25">
      <c r="A8" s="4" t="s">
        <v>4</v>
      </c>
      <c r="B8" s="2">
        <f>SUM(B5+B6-B7)</f>
        <v>77.269999999999982</v>
      </c>
    </row>
    <row r="10" spans="1:3" s="1" customFormat="1" x14ac:dyDescent="0.25">
      <c r="A10" s="7" t="s">
        <v>5</v>
      </c>
      <c r="B10" s="3" t="s">
        <v>6</v>
      </c>
      <c r="C10" s="1" t="s">
        <v>7</v>
      </c>
    </row>
    <row r="11" spans="1:3" x14ac:dyDescent="0.25">
      <c r="A11" s="4">
        <v>41954</v>
      </c>
      <c r="B11" s="2">
        <v>164</v>
      </c>
      <c r="C11" t="s">
        <v>670</v>
      </c>
    </row>
    <row r="12" spans="1:3" x14ac:dyDescent="0.25">
      <c r="C12" t="s">
        <v>426</v>
      </c>
    </row>
    <row r="13" spans="1:3" x14ac:dyDescent="0.25">
      <c r="C13" t="s">
        <v>634</v>
      </c>
    </row>
    <row r="14" spans="1:3" x14ac:dyDescent="0.25">
      <c r="A14" s="4">
        <v>41954</v>
      </c>
      <c r="B14" s="2">
        <v>36.83</v>
      </c>
      <c r="C14" t="s">
        <v>671</v>
      </c>
    </row>
    <row r="15" spans="1:3" x14ac:dyDescent="0.25">
      <c r="C15" t="s">
        <v>426</v>
      </c>
    </row>
    <row r="16" spans="1:3" x14ac:dyDescent="0.25">
      <c r="C16" t="s">
        <v>635</v>
      </c>
    </row>
    <row r="17" spans="1:3" x14ac:dyDescent="0.25">
      <c r="A17" s="4">
        <v>41954</v>
      </c>
      <c r="B17" s="2">
        <v>36.9</v>
      </c>
      <c r="C17" t="s">
        <v>672</v>
      </c>
    </row>
    <row r="18" spans="1:3" x14ac:dyDescent="0.25">
      <c r="C18" t="s">
        <v>426</v>
      </c>
    </row>
    <row r="19" spans="1:3" x14ac:dyDescent="0.25">
      <c r="C19" t="s">
        <v>636</v>
      </c>
    </row>
    <row r="20" spans="1:3" s="68" customFormat="1" ht="31.5" x14ac:dyDescent="0.25">
      <c r="A20" s="26">
        <v>42115</v>
      </c>
      <c r="B20" s="27">
        <v>140</v>
      </c>
      <c r="C20" s="28" t="s">
        <v>1099</v>
      </c>
    </row>
    <row r="21" spans="1:3" x14ac:dyDescent="0.25">
      <c r="C21" t="s">
        <v>1100</v>
      </c>
    </row>
    <row r="22" spans="1:3" x14ac:dyDescent="0.25">
      <c r="A22" s="4">
        <v>42121</v>
      </c>
      <c r="B22" s="2">
        <v>20</v>
      </c>
      <c r="C22" t="s">
        <v>1148</v>
      </c>
    </row>
    <row r="23" spans="1:3" x14ac:dyDescent="0.25">
      <c r="C23" t="s">
        <v>775</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130</v>
      </c>
    </row>
    <row r="5" spans="1:3" x14ac:dyDescent="0.25">
      <c r="A5" s="4" t="s">
        <v>1</v>
      </c>
      <c r="B5" s="2">
        <f>'Total Orgs'!B38</f>
        <v>760</v>
      </c>
    </row>
    <row r="6" spans="1:3" x14ac:dyDescent="0.25">
      <c r="A6" s="4" t="s">
        <v>2</v>
      </c>
    </row>
    <row r="7" spans="1:3" x14ac:dyDescent="0.25">
      <c r="A7" s="4" t="s">
        <v>3</v>
      </c>
      <c r="B7" s="2">
        <f>SUM(B11:B100)</f>
        <v>750</v>
      </c>
    </row>
    <row r="8" spans="1:3" x14ac:dyDescent="0.25">
      <c r="A8" s="4" t="s">
        <v>4</v>
      </c>
      <c r="B8" s="2">
        <f>SUM(B5+B6-B7)</f>
        <v>10</v>
      </c>
    </row>
    <row r="10" spans="1:3" s="1" customFormat="1" x14ac:dyDescent="0.25">
      <c r="A10" s="7" t="s">
        <v>5</v>
      </c>
      <c r="B10" s="3" t="s">
        <v>6</v>
      </c>
      <c r="C10" s="1" t="s">
        <v>7</v>
      </c>
    </row>
    <row r="11" spans="1:3" x14ac:dyDescent="0.25">
      <c r="A11" s="4">
        <v>42194</v>
      </c>
      <c r="B11" s="2">
        <v>750</v>
      </c>
      <c r="C11" t="s">
        <v>1324</v>
      </c>
    </row>
    <row r="12" spans="1:3" x14ac:dyDescent="0.25">
      <c r="C12" t="s">
        <v>426</v>
      </c>
    </row>
    <row r="13" spans="1:3" x14ac:dyDescent="0.25">
      <c r="C13" t="s">
        <v>1325</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heetViews>
  <sheetFormatPr defaultRowHeight="15.75" x14ac:dyDescent="0.25"/>
  <cols>
    <col min="1" max="1" width="19.125" customWidth="1"/>
    <col min="3" max="3" width="28.5" customWidth="1"/>
  </cols>
  <sheetData>
    <row r="1" spans="1:3" x14ac:dyDescent="0.25">
      <c r="A1" s="5" t="s">
        <v>0</v>
      </c>
      <c r="B1" s="2"/>
      <c r="C1" s="1" t="str">
        <f>'Total Orgs'!A1</f>
        <v>Budget 2014-2015</v>
      </c>
    </row>
    <row r="2" spans="1:3" x14ac:dyDescent="0.25">
      <c r="A2" s="5"/>
      <c r="B2" s="2"/>
    </row>
    <row r="3" spans="1:3" x14ac:dyDescent="0.25">
      <c r="A3" s="6" t="s">
        <v>165</v>
      </c>
      <c r="B3" s="2"/>
    </row>
    <row r="4" spans="1:3" x14ac:dyDescent="0.25">
      <c r="A4" s="4"/>
      <c r="B4" s="2"/>
    </row>
    <row r="5" spans="1:3" x14ac:dyDescent="0.25">
      <c r="A5" s="4" t="s">
        <v>1</v>
      </c>
      <c r="B5" s="2">
        <f>'Total Orgs'!B39</f>
        <v>285</v>
      </c>
    </row>
    <row r="6" spans="1:3" x14ac:dyDescent="0.25">
      <c r="A6" s="4" t="s">
        <v>2</v>
      </c>
      <c r="B6" s="2"/>
    </row>
    <row r="7" spans="1:3" x14ac:dyDescent="0.25">
      <c r="A7" s="4" t="s">
        <v>3</v>
      </c>
      <c r="B7" s="2">
        <f>SUM(B11:B100)</f>
        <v>0</v>
      </c>
    </row>
    <row r="8" spans="1:3" x14ac:dyDescent="0.25">
      <c r="A8" s="4" t="s">
        <v>4</v>
      </c>
      <c r="B8" s="2">
        <f>SUM(B5+B6-B7)</f>
        <v>285</v>
      </c>
    </row>
    <row r="9" spans="1:3" x14ac:dyDescent="0.25">
      <c r="A9" s="4"/>
      <c r="B9" s="2"/>
    </row>
    <row r="10" spans="1:3" x14ac:dyDescent="0.25">
      <c r="A10" s="7" t="s">
        <v>5</v>
      </c>
      <c r="B10" s="3" t="s">
        <v>6</v>
      </c>
      <c r="C10" s="1" t="s">
        <v>7</v>
      </c>
    </row>
    <row r="11" spans="1:3" x14ac:dyDescent="0.25">
      <c r="A11" s="4"/>
    </row>
    <row r="14" spans="1:3" x14ac:dyDescent="0.25">
      <c r="A14" s="4"/>
    </row>
  </sheetData>
  <hyperlinks>
    <hyperlink ref="A1" location="'Total Orgs'!A1" display="Total Organization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32</v>
      </c>
    </row>
    <row r="5" spans="1:3" x14ac:dyDescent="0.25">
      <c r="A5" s="4" t="s">
        <v>1</v>
      </c>
      <c r="B5" s="2">
        <f>'Total Orgs'!B40</f>
        <v>1121</v>
      </c>
    </row>
    <row r="6" spans="1:3" x14ac:dyDescent="0.25">
      <c r="A6" s="4" t="s">
        <v>2</v>
      </c>
    </row>
    <row r="7" spans="1:3" x14ac:dyDescent="0.25">
      <c r="A7" s="4" t="s">
        <v>3</v>
      </c>
      <c r="B7" s="2">
        <f>SUM(B11:B100)</f>
        <v>1121</v>
      </c>
    </row>
    <row r="8" spans="1:3" x14ac:dyDescent="0.25">
      <c r="A8" s="4" t="s">
        <v>4</v>
      </c>
      <c r="B8" s="2">
        <f>SUM(B5+B6-B7)</f>
        <v>0</v>
      </c>
    </row>
    <row r="10" spans="1:3" s="1" customFormat="1" x14ac:dyDescent="0.25">
      <c r="A10" s="7" t="s">
        <v>5</v>
      </c>
      <c r="B10" s="3" t="s">
        <v>6</v>
      </c>
      <c r="C10" s="1" t="s">
        <v>7</v>
      </c>
    </row>
    <row r="11" spans="1:3" x14ac:dyDescent="0.25">
      <c r="A11" s="4">
        <v>41898</v>
      </c>
      <c r="B11" s="2">
        <v>222.62</v>
      </c>
      <c r="C11" t="s">
        <v>469</v>
      </c>
    </row>
    <row r="12" spans="1:3" x14ac:dyDescent="0.25">
      <c r="C12" t="s">
        <v>470</v>
      </c>
    </row>
    <row r="13" spans="1:3" x14ac:dyDescent="0.25">
      <c r="C13" t="s">
        <v>471</v>
      </c>
    </row>
    <row r="14" spans="1:3" x14ac:dyDescent="0.25">
      <c r="C14" t="s">
        <v>472</v>
      </c>
    </row>
    <row r="15" spans="1:3" x14ac:dyDescent="0.25">
      <c r="C15" t="s">
        <v>474</v>
      </c>
    </row>
    <row r="16" spans="1:3" x14ac:dyDescent="0.25">
      <c r="C16" t="s">
        <v>577</v>
      </c>
    </row>
    <row r="17" spans="1:3" x14ac:dyDescent="0.25">
      <c r="A17" s="4">
        <v>42115</v>
      </c>
      <c r="B17" s="2">
        <v>137.5</v>
      </c>
      <c r="C17" t="s">
        <v>1096</v>
      </c>
    </row>
    <row r="18" spans="1:3" x14ac:dyDescent="0.25">
      <c r="C18" t="s">
        <v>426</v>
      </c>
    </row>
    <row r="19" spans="1:3" x14ac:dyDescent="0.25">
      <c r="C19" t="s">
        <v>1097</v>
      </c>
    </row>
    <row r="20" spans="1:3" x14ac:dyDescent="0.25">
      <c r="A20" s="4">
        <v>42116</v>
      </c>
      <c r="B20" s="2">
        <v>651.79999999999995</v>
      </c>
      <c r="C20" t="s">
        <v>1117</v>
      </c>
    </row>
    <row r="21" spans="1:3" x14ac:dyDescent="0.25">
      <c r="C21" t="s">
        <v>426</v>
      </c>
    </row>
    <row r="22" spans="1:3" x14ac:dyDescent="0.25">
      <c r="C22" t="s">
        <v>1118</v>
      </c>
    </row>
    <row r="23" spans="1:3" x14ac:dyDescent="0.25">
      <c r="A23" s="4">
        <v>42228</v>
      </c>
      <c r="B23" s="2">
        <v>109.08</v>
      </c>
      <c r="C23" t="s">
        <v>1389</v>
      </c>
    </row>
    <row r="24" spans="1:3" x14ac:dyDescent="0.25">
      <c r="C24" t="s">
        <v>426</v>
      </c>
    </row>
    <row r="25" spans="1:3" x14ac:dyDescent="0.25">
      <c r="C25" t="s">
        <v>1390</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33</v>
      </c>
    </row>
    <row r="5" spans="1:3" x14ac:dyDescent="0.25">
      <c r="A5" s="4" t="s">
        <v>1</v>
      </c>
      <c r="B5" s="2">
        <f>'Total Orgs'!B41</f>
        <v>153.9</v>
      </c>
    </row>
    <row r="6" spans="1:3" x14ac:dyDescent="0.25">
      <c r="A6" s="4" t="s">
        <v>2</v>
      </c>
    </row>
    <row r="7" spans="1:3" x14ac:dyDescent="0.25">
      <c r="A7" s="4" t="s">
        <v>325</v>
      </c>
      <c r="B7" s="2">
        <v>-30.78</v>
      </c>
      <c r="C7" t="s">
        <v>441</v>
      </c>
    </row>
    <row r="8" spans="1:3" x14ac:dyDescent="0.25">
      <c r="A8" s="4" t="s">
        <v>3</v>
      </c>
      <c r="B8" s="2">
        <f>SUM(B12:B101)</f>
        <v>48.58</v>
      </c>
    </row>
    <row r="9" spans="1:3" x14ac:dyDescent="0.25">
      <c r="A9" s="4" t="s">
        <v>4</v>
      </c>
      <c r="B9" s="2">
        <f>SUM(B5+B6+B7-B8)</f>
        <v>74.540000000000006</v>
      </c>
    </row>
    <row r="11" spans="1:3" s="1" customFormat="1" x14ac:dyDescent="0.25">
      <c r="A11" s="7" t="s">
        <v>5</v>
      </c>
      <c r="B11" s="3" t="s">
        <v>6</v>
      </c>
      <c r="C11" s="1" t="s">
        <v>7</v>
      </c>
    </row>
    <row r="12" spans="1:3" x14ac:dyDescent="0.25">
      <c r="A12" s="4">
        <v>42136</v>
      </c>
      <c r="B12" s="2">
        <v>48.58</v>
      </c>
      <c r="C12" t="s">
        <v>1202</v>
      </c>
    </row>
    <row r="13" spans="1:3" x14ac:dyDescent="0.25">
      <c r="C13" t="s">
        <v>426</v>
      </c>
    </row>
    <row r="14" spans="1:3" x14ac:dyDescent="0.25">
      <c r="C14" t="s">
        <v>1203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75" x14ac:dyDescent="0.25"/>
  <cols>
    <col min="1" max="1" width="24.5" customWidth="1"/>
    <col min="2" max="2" width="12.375" customWidth="1"/>
    <col min="3" max="3" width="29.875" customWidth="1"/>
  </cols>
  <sheetData>
    <row r="1" spans="1:3" x14ac:dyDescent="0.25">
      <c r="A1" s="5" t="s">
        <v>0</v>
      </c>
      <c r="B1" s="2"/>
      <c r="C1" s="1" t="str">
        <f>'Total Orgs'!A1</f>
        <v>Budget 2014-2015</v>
      </c>
    </row>
    <row r="2" spans="1:3" x14ac:dyDescent="0.25">
      <c r="A2" s="5"/>
      <c r="B2" s="2"/>
    </row>
    <row r="3" spans="1:3" x14ac:dyDescent="0.25">
      <c r="A3" s="6" t="s">
        <v>166</v>
      </c>
      <c r="B3" s="2"/>
    </row>
    <row r="4" spans="1:3" x14ac:dyDescent="0.25">
      <c r="A4" s="4"/>
      <c r="B4" s="2"/>
    </row>
    <row r="5" spans="1:3" x14ac:dyDescent="0.25">
      <c r="A5" s="4" t="s">
        <v>1</v>
      </c>
      <c r="B5" s="2">
        <f>'Total Orgs'!B42</f>
        <v>712.5</v>
      </c>
    </row>
    <row r="6" spans="1:3" x14ac:dyDescent="0.25">
      <c r="A6" s="4" t="s">
        <v>2</v>
      </c>
      <c r="B6" s="2"/>
    </row>
    <row r="7" spans="1:3" x14ac:dyDescent="0.25">
      <c r="A7" s="4" t="s">
        <v>3</v>
      </c>
      <c r="B7" s="2">
        <f>SUM(B11:B100)</f>
        <v>712.5</v>
      </c>
    </row>
    <row r="8" spans="1:3" x14ac:dyDescent="0.25">
      <c r="A8" s="4" t="s">
        <v>4</v>
      </c>
      <c r="B8" s="2">
        <f>SUM(B5+B6-B7)</f>
        <v>0</v>
      </c>
    </row>
    <row r="9" spans="1:3" x14ac:dyDescent="0.25">
      <c r="A9" s="4"/>
      <c r="B9" s="2"/>
    </row>
    <row r="10" spans="1:3" x14ac:dyDescent="0.25">
      <c r="A10" s="7" t="s">
        <v>5</v>
      </c>
      <c r="B10" s="3" t="s">
        <v>6</v>
      </c>
      <c r="C10" s="1" t="s">
        <v>7</v>
      </c>
    </row>
    <row r="11" spans="1:3" x14ac:dyDescent="0.25">
      <c r="A11" s="4">
        <v>42047</v>
      </c>
      <c r="B11">
        <v>712.5</v>
      </c>
      <c r="C11" t="s">
        <v>873</v>
      </c>
    </row>
    <row r="12" spans="1:3" x14ac:dyDescent="0.25">
      <c r="C12" t="s">
        <v>834</v>
      </c>
    </row>
    <row r="13" spans="1:3" x14ac:dyDescent="0.25">
      <c r="C13" t="s">
        <v>874</v>
      </c>
    </row>
    <row r="14" spans="1:3" x14ac:dyDescent="0.25">
      <c r="C14" t="s">
        <v>875</v>
      </c>
    </row>
    <row r="15" spans="1:3" x14ac:dyDescent="0.25">
      <c r="C15" t="s">
        <v>982</v>
      </c>
    </row>
  </sheetData>
  <hyperlinks>
    <hyperlink ref="A1" location="'Total Orgs'!A1" display="Total Organization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34</v>
      </c>
    </row>
    <row r="5" spans="1:3" x14ac:dyDescent="0.25">
      <c r="A5" s="4" t="s">
        <v>1</v>
      </c>
      <c r="B5" s="2">
        <f>'Total Orgs'!B43</f>
        <v>95</v>
      </c>
    </row>
    <row r="6" spans="1:3" x14ac:dyDescent="0.25">
      <c r="A6" s="4" t="s">
        <v>2</v>
      </c>
    </row>
    <row r="7" spans="1:3" x14ac:dyDescent="0.25">
      <c r="A7" s="4" t="s">
        <v>3</v>
      </c>
      <c r="B7" s="2">
        <f>SUM(B11:B100)</f>
        <v>0</v>
      </c>
    </row>
    <row r="8" spans="1:3" x14ac:dyDescent="0.25">
      <c r="A8" s="4" t="s">
        <v>4</v>
      </c>
      <c r="B8" s="2">
        <f>SUM(B5+B6-B7)</f>
        <v>95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17.625" customWidth="1"/>
    <col min="3" max="3" width="32.625" customWidth="1"/>
  </cols>
  <sheetData>
    <row r="1" spans="1:3" x14ac:dyDescent="0.25">
      <c r="A1" s="5" t="s">
        <v>0</v>
      </c>
      <c r="B1" s="2"/>
      <c r="C1" s="1" t="str">
        <f>'Total Orgs'!A1</f>
        <v>Budget 2014-2015</v>
      </c>
    </row>
    <row r="2" spans="1:3" x14ac:dyDescent="0.25">
      <c r="A2" s="5"/>
      <c r="B2" s="2"/>
    </row>
    <row r="3" spans="1:3" x14ac:dyDescent="0.25">
      <c r="A3" s="6" t="s">
        <v>330</v>
      </c>
      <c r="B3" s="2"/>
    </row>
    <row r="4" spans="1:3" x14ac:dyDescent="0.25">
      <c r="A4" s="4"/>
      <c r="B4" s="2"/>
    </row>
    <row r="5" spans="1:3" x14ac:dyDescent="0.25">
      <c r="A5" s="4" t="s">
        <v>1</v>
      </c>
      <c r="B5" s="2">
        <f>'Total Orgs'!B44</f>
        <v>370.5</v>
      </c>
    </row>
    <row r="6" spans="1:3" x14ac:dyDescent="0.25">
      <c r="A6" s="4" t="s">
        <v>2</v>
      </c>
      <c r="B6" s="2"/>
    </row>
    <row r="7" spans="1:3" s="68" customFormat="1" ht="78.75" x14ac:dyDescent="0.25">
      <c r="A7" s="26" t="s">
        <v>325</v>
      </c>
      <c r="B7" s="27">
        <v>-321.08</v>
      </c>
      <c r="C7" s="28" t="s">
        <v>1239</v>
      </c>
    </row>
    <row r="8" spans="1:3" x14ac:dyDescent="0.25">
      <c r="A8" s="4" t="s">
        <v>3</v>
      </c>
      <c r="B8" s="2">
        <f>SUM(B12:B101)</f>
        <v>0</v>
      </c>
    </row>
    <row r="9" spans="1:3" x14ac:dyDescent="0.25">
      <c r="A9" s="4" t="s">
        <v>4</v>
      </c>
      <c r="B9" s="2">
        <f>SUM(B5+B6+B7-B8)</f>
        <v>49.420000000000016</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35</v>
      </c>
    </row>
    <row r="5" spans="1:3" x14ac:dyDescent="0.25">
      <c r="A5" s="4" t="s">
        <v>1</v>
      </c>
      <c r="B5" s="2">
        <f>'Total Orgs'!B45</f>
        <v>118.75</v>
      </c>
    </row>
    <row r="6" spans="1:3" x14ac:dyDescent="0.25">
      <c r="A6" s="4" t="s">
        <v>2</v>
      </c>
    </row>
    <row r="7" spans="1:3" x14ac:dyDescent="0.25">
      <c r="A7" s="4" t="s">
        <v>3</v>
      </c>
      <c r="B7" s="2">
        <f>SUM(B11:B100)</f>
        <v>0</v>
      </c>
    </row>
    <row r="8" spans="1:3" x14ac:dyDescent="0.25">
      <c r="A8" s="4" t="s">
        <v>4</v>
      </c>
      <c r="B8" s="2">
        <f>SUM(B5+B6-B7)</f>
        <v>118.75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22.37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339</v>
      </c>
    </row>
    <row r="5" spans="1:3" x14ac:dyDescent="0.25">
      <c r="A5" s="4" t="s">
        <v>1</v>
      </c>
      <c r="B5" s="2">
        <f>'Total Orgs'!B48</f>
        <v>228</v>
      </c>
    </row>
    <row r="6" spans="1:3" x14ac:dyDescent="0.25">
      <c r="A6" s="4" t="s">
        <v>2</v>
      </c>
    </row>
    <row r="7" spans="1:3" x14ac:dyDescent="0.25">
      <c r="A7" s="4" t="s">
        <v>3</v>
      </c>
      <c r="B7" s="2">
        <f>SUM(B11:B100)</f>
        <v>0</v>
      </c>
    </row>
    <row r="8" spans="1:3" x14ac:dyDescent="0.25">
      <c r="A8" s="4" t="s">
        <v>4</v>
      </c>
      <c r="B8" s="2">
        <f>SUM(B5+B6-B7)</f>
        <v>228</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161</v>
      </c>
    </row>
    <row r="5" spans="1:3" x14ac:dyDescent="0.25">
      <c r="A5" s="4" t="s">
        <v>1</v>
      </c>
      <c r="B5" s="2">
        <f>'Total Orgs'!B46</f>
        <v>1140</v>
      </c>
    </row>
    <row r="6" spans="1:3" x14ac:dyDescent="0.25">
      <c r="A6" s="4" t="s">
        <v>2</v>
      </c>
    </row>
    <row r="7" spans="1:3" x14ac:dyDescent="0.25">
      <c r="A7" s="4" t="s">
        <v>325</v>
      </c>
      <c r="B7" s="2">
        <v>-228</v>
      </c>
      <c r="C7" t="s">
        <v>442</v>
      </c>
    </row>
    <row r="8" spans="1:3" x14ac:dyDescent="0.25">
      <c r="A8" s="4" t="s">
        <v>3</v>
      </c>
      <c r="B8" s="2">
        <f>SUM(B12:B101)</f>
        <v>905.27</v>
      </c>
    </row>
    <row r="9" spans="1:3" x14ac:dyDescent="0.25">
      <c r="A9" s="4" t="s">
        <v>4</v>
      </c>
      <c r="B9" s="2">
        <f>SUM(B5+B6+B7-B8)</f>
        <v>6.7300000000000182</v>
      </c>
    </row>
    <row r="11" spans="1:3" s="1" customFormat="1" x14ac:dyDescent="0.25">
      <c r="A11" s="7" t="s">
        <v>5</v>
      </c>
      <c r="B11" s="3" t="s">
        <v>6</v>
      </c>
      <c r="C11" s="1" t="s">
        <v>7</v>
      </c>
    </row>
    <row r="12" spans="1:3" x14ac:dyDescent="0.25">
      <c r="A12" s="4">
        <v>42126</v>
      </c>
      <c r="B12" s="2">
        <v>0</v>
      </c>
      <c r="C12" t="s">
        <v>1162</v>
      </c>
    </row>
    <row r="13" spans="1:3" x14ac:dyDescent="0.25">
      <c r="C13" t="s">
        <v>426</v>
      </c>
    </row>
    <row r="14" spans="1:3" x14ac:dyDescent="0.25">
      <c r="C14" t="s">
        <v>1163</v>
      </c>
    </row>
    <row r="15" spans="1:3" x14ac:dyDescent="0.25">
      <c r="A15" s="4">
        <v>42221</v>
      </c>
      <c r="B15" s="2">
        <v>635.29999999999995</v>
      </c>
      <c r="C15" t="s">
        <v>1367</v>
      </c>
    </row>
    <row r="16" spans="1:3" x14ac:dyDescent="0.25">
      <c r="C16" t="s">
        <v>426</v>
      </c>
    </row>
    <row r="17" spans="1:3" x14ac:dyDescent="0.25">
      <c r="C17" t="s">
        <v>1368</v>
      </c>
    </row>
    <row r="18" spans="1:3" x14ac:dyDescent="0.25">
      <c r="A18" s="4">
        <v>42223</v>
      </c>
      <c r="B18" s="2">
        <v>269.97000000000003</v>
      </c>
      <c r="C18" t="s">
        <v>1378</v>
      </c>
    </row>
    <row r="19" spans="1:3" x14ac:dyDescent="0.25">
      <c r="C19" t="s">
        <v>426</v>
      </c>
    </row>
    <row r="20" spans="1:3" x14ac:dyDescent="0.25">
      <c r="C20" t="s">
        <v>1379</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v>
      </c>
    </row>
    <row r="5" spans="1:3" x14ac:dyDescent="0.25">
      <c r="A5" s="4" t="s">
        <v>1</v>
      </c>
      <c r="B5" s="2">
        <f>'Total Orgs'!B47</f>
        <v>1472.5</v>
      </c>
    </row>
    <row r="6" spans="1:3" x14ac:dyDescent="0.25">
      <c r="A6" s="4" t="s">
        <v>2</v>
      </c>
    </row>
    <row r="7" spans="1:3" x14ac:dyDescent="0.25">
      <c r="A7" s="4" t="s">
        <v>3</v>
      </c>
      <c r="B7" s="2">
        <f>SUM(B11:B101)</f>
        <v>0</v>
      </c>
    </row>
    <row r="8" spans="1:3" x14ac:dyDescent="0.25">
      <c r="A8" s="4" t="s">
        <v>4</v>
      </c>
      <c r="B8" s="2">
        <f>SUM(B5+B6-B7)</f>
        <v>1472.5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142</v>
      </c>
    </row>
    <row r="5" spans="1:3" x14ac:dyDescent="0.25">
      <c r="A5" s="4" t="s">
        <v>1</v>
      </c>
      <c r="B5" s="2">
        <f>'Total Orgs'!B49</f>
        <v>570</v>
      </c>
    </row>
    <row r="6" spans="1:3" x14ac:dyDescent="0.25">
      <c r="A6" s="4" t="s">
        <v>2</v>
      </c>
    </row>
    <row r="7" spans="1:3" x14ac:dyDescent="0.25">
      <c r="A7" s="4" t="s">
        <v>325</v>
      </c>
      <c r="B7" s="2">
        <v>-114</v>
      </c>
      <c r="C7" t="s">
        <v>487</v>
      </c>
    </row>
    <row r="8" spans="1:3" x14ac:dyDescent="0.25">
      <c r="A8" s="4" t="s">
        <v>3</v>
      </c>
      <c r="B8" s="2">
        <f>SUM(B12:B101)</f>
        <v>452.09</v>
      </c>
    </row>
    <row r="9" spans="1:3" x14ac:dyDescent="0.25">
      <c r="A9" s="4" t="s">
        <v>4</v>
      </c>
      <c r="B9" s="2">
        <f>SUM(B5+B6+B7-B8)</f>
        <v>3.910000000000025</v>
      </c>
    </row>
    <row r="11" spans="1:3" s="1" customFormat="1" x14ac:dyDescent="0.25">
      <c r="A11" s="7" t="s">
        <v>5</v>
      </c>
      <c r="B11" s="3" t="s">
        <v>6</v>
      </c>
      <c r="C11" s="1" t="s">
        <v>7</v>
      </c>
    </row>
    <row r="12" spans="1:3" x14ac:dyDescent="0.25">
      <c r="A12" s="4">
        <v>42228</v>
      </c>
      <c r="B12" s="2">
        <v>452.09</v>
      </c>
      <c r="C12" t="s">
        <v>1405</v>
      </c>
    </row>
    <row r="13" spans="1:3" x14ac:dyDescent="0.25">
      <c r="C13" t="s">
        <v>426</v>
      </c>
    </row>
    <row r="14" spans="1:3" x14ac:dyDescent="0.25">
      <c r="C14" t="s">
        <v>1406</v>
      </c>
    </row>
  </sheetData>
  <hyperlinks>
    <hyperlink ref="A1" location="'Total Orgs'!A1" display="Total Organizations"/>
  </hyperlinks>
  <pageMargins left="0.75" right="0.75" top="1" bottom="1" header="0.5" footer="0.5"/>
  <pageSetup orientation="portrait" horizontalDpi="4294967292" verticalDpi="4294967292"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22"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340</v>
      </c>
    </row>
    <row r="5" spans="1:3" x14ac:dyDescent="0.25">
      <c r="A5" s="4" t="s">
        <v>1</v>
      </c>
      <c r="B5" s="2">
        <f>'Total Orgs'!B50</f>
        <v>213.75</v>
      </c>
    </row>
    <row r="6" spans="1:3" x14ac:dyDescent="0.25">
      <c r="A6" s="4" t="s">
        <v>2</v>
      </c>
      <c r="B6" s="2">
        <v>26.72</v>
      </c>
    </row>
    <row r="7" spans="1:3" x14ac:dyDescent="0.25">
      <c r="A7" s="4" t="s">
        <v>3</v>
      </c>
      <c r="B7" s="2">
        <f>SUM(B11:B100)</f>
        <v>240.47</v>
      </c>
    </row>
    <row r="8" spans="1:3" x14ac:dyDescent="0.25">
      <c r="A8" s="4" t="s">
        <v>4</v>
      </c>
      <c r="B8" s="2">
        <f>SUM(B5+B6-B7)</f>
        <v>0</v>
      </c>
    </row>
    <row r="10" spans="1:3" s="1" customFormat="1" x14ac:dyDescent="0.25">
      <c r="A10" s="7" t="s">
        <v>5</v>
      </c>
      <c r="B10" s="3" t="s">
        <v>6</v>
      </c>
      <c r="C10" s="1" t="s">
        <v>7</v>
      </c>
    </row>
    <row r="11" spans="1:3" x14ac:dyDescent="0.25">
      <c r="A11" s="4">
        <v>42041</v>
      </c>
      <c r="B11" s="2">
        <v>170</v>
      </c>
      <c r="C11" t="s">
        <v>848</v>
      </c>
    </row>
    <row r="12" spans="1:3" x14ac:dyDescent="0.25">
      <c r="C12" t="s">
        <v>426</v>
      </c>
    </row>
    <row r="13" spans="1:3" x14ac:dyDescent="0.25">
      <c r="C13" t="s">
        <v>849</v>
      </c>
    </row>
    <row r="14" spans="1:3" x14ac:dyDescent="0.25">
      <c r="A14" s="4">
        <v>42115</v>
      </c>
      <c r="B14" s="2">
        <v>70.47</v>
      </c>
      <c r="C14" t="s">
        <v>1103</v>
      </c>
    </row>
    <row r="15" spans="1:3" x14ac:dyDescent="0.25">
      <c r="C15" t="s">
        <v>426</v>
      </c>
    </row>
    <row r="16" spans="1:3" x14ac:dyDescent="0.25">
      <c r="C16" t="s">
        <v>1104</v>
      </c>
    </row>
  </sheetData>
  <phoneticPr fontId="6" type="noConversion"/>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143</v>
      </c>
    </row>
    <row r="5" spans="1:3" x14ac:dyDescent="0.25">
      <c r="A5" s="4" t="s">
        <v>1</v>
      </c>
      <c r="B5" s="2">
        <f>'Total Orgs'!B51</f>
        <v>3515</v>
      </c>
    </row>
    <row r="6" spans="1:3" x14ac:dyDescent="0.25">
      <c r="A6" s="4" t="s">
        <v>2</v>
      </c>
    </row>
    <row r="7" spans="1:3" x14ac:dyDescent="0.25">
      <c r="A7" s="4" t="s">
        <v>3</v>
      </c>
      <c r="B7" s="2">
        <f>SUM(B11:B100)</f>
        <v>0</v>
      </c>
    </row>
    <row r="8" spans="1:3" x14ac:dyDescent="0.25">
      <c r="A8" s="4" t="s">
        <v>4</v>
      </c>
      <c r="B8" s="2">
        <f>SUM(B5+B6-B7)</f>
        <v>3515</v>
      </c>
    </row>
    <row r="10" spans="1:3" s="1" customFormat="1" x14ac:dyDescent="0.25">
      <c r="A10" s="7" t="s">
        <v>5</v>
      </c>
      <c r="B10" s="3" t="s">
        <v>6</v>
      </c>
      <c r="C10" s="1" t="s">
        <v>7</v>
      </c>
    </row>
    <row r="11" spans="1:3" x14ac:dyDescent="0.25">
      <c r="A11" s="4">
        <v>41933</v>
      </c>
      <c r="B11" s="2">
        <v>0</v>
      </c>
      <c r="C11" t="s">
        <v>560</v>
      </c>
    </row>
    <row r="12" spans="1:3" x14ac:dyDescent="0.25">
      <c r="C12" t="s">
        <v>561</v>
      </c>
    </row>
    <row r="13" spans="1:3" x14ac:dyDescent="0.25">
      <c r="C13" t="s">
        <v>562</v>
      </c>
    </row>
    <row r="14" spans="1:3" x14ac:dyDescent="0.25">
      <c r="C14" t="s">
        <v>563</v>
      </c>
    </row>
    <row r="15" spans="1:3" x14ac:dyDescent="0.25">
      <c r="C15" t="s">
        <v>756</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75" x14ac:dyDescent="0.25"/>
  <cols>
    <col min="1" max="1" width="17" customWidth="1"/>
    <col min="2" max="2" width="14.625" customWidth="1"/>
    <col min="3" max="3" width="28.5" customWidth="1"/>
  </cols>
  <sheetData>
    <row r="1" spans="1:3" x14ac:dyDescent="0.25">
      <c r="A1" s="5" t="s">
        <v>0</v>
      </c>
      <c r="B1" s="2"/>
      <c r="C1" s="1" t="str">
        <f>'Total Orgs'!A1</f>
        <v>Budget 2014-2015</v>
      </c>
    </row>
    <row r="2" spans="1:3" x14ac:dyDescent="0.25">
      <c r="A2" s="5"/>
      <c r="B2" s="2"/>
    </row>
    <row r="3" spans="1:3" x14ac:dyDescent="0.25">
      <c r="A3" s="6" t="s">
        <v>341</v>
      </c>
      <c r="B3" s="2"/>
    </row>
    <row r="4" spans="1:3" x14ac:dyDescent="0.25">
      <c r="A4" s="4"/>
      <c r="B4" s="2"/>
    </row>
    <row r="5" spans="1:3" x14ac:dyDescent="0.25">
      <c r="A5" s="4" t="s">
        <v>1</v>
      </c>
      <c r="B5" s="2">
        <f>'Total Orgs'!B52</f>
        <v>47.5</v>
      </c>
    </row>
    <row r="6" spans="1:3" x14ac:dyDescent="0.25">
      <c r="A6" s="4" t="s">
        <v>2</v>
      </c>
      <c r="B6" s="2"/>
    </row>
    <row r="7" spans="1:3" x14ac:dyDescent="0.25">
      <c r="A7" s="4" t="s">
        <v>325</v>
      </c>
      <c r="B7" s="2"/>
    </row>
    <row r="8" spans="1:3" x14ac:dyDescent="0.25">
      <c r="A8" s="4" t="s">
        <v>3</v>
      </c>
      <c r="B8" s="2">
        <f>SUM(B12:B101)</f>
        <v>47.5</v>
      </c>
    </row>
    <row r="9" spans="1:3" x14ac:dyDescent="0.25">
      <c r="A9" s="4" t="s">
        <v>4</v>
      </c>
      <c r="B9" s="2">
        <f>SUM(B5+B6+B7-B8)</f>
        <v>0</v>
      </c>
    </row>
    <row r="10" spans="1:3" x14ac:dyDescent="0.25">
      <c r="A10" s="4"/>
      <c r="B10" s="2"/>
    </row>
    <row r="11" spans="1:3" x14ac:dyDescent="0.25">
      <c r="A11" s="7" t="s">
        <v>5</v>
      </c>
      <c r="B11" s="3" t="s">
        <v>6</v>
      </c>
      <c r="C11" s="1" t="s">
        <v>7</v>
      </c>
    </row>
    <row r="12" spans="1:3" x14ac:dyDescent="0.25">
      <c r="A12" s="4">
        <v>41926</v>
      </c>
      <c r="B12">
        <v>47.5</v>
      </c>
      <c r="C12" t="s">
        <v>541</v>
      </c>
    </row>
    <row r="13" spans="1:3" x14ac:dyDescent="0.25">
      <c r="C13" t="s">
        <v>426</v>
      </c>
    </row>
    <row r="14" spans="1:3" x14ac:dyDescent="0.25">
      <c r="C14" t="s">
        <v>542</v>
      </c>
    </row>
  </sheetData>
  <hyperlinks>
    <hyperlink ref="A1" location="'Total Orgs'!A1" display="Total Organization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145</v>
      </c>
    </row>
    <row r="5" spans="1:3" x14ac:dyDescent="0.25">
      <c r="A5" s="4" t="s">
        <v>1</v>
      </c>
      <c r="B5" s="2">
        <f>'Total Orgs'!B53</f>
        <v>600</v>
      </c>
    </row>
    <row r="6" spans="1:3" x14ac:dyDescent="0.25">
      <c r="A6" s="4" t="s">
        <v>2</v>
      </c>
    </row>
    <row r="7" spans="1:3" x14ac:dyDescent="0.25">
      <c r="A7" s="4" t="s">
        <v>3</v>
      </c>
      <c r="B7" s="2">
        <f>SUM(B11:B100)</f>
        <v>600</v>
      </c>
    </row>
    <row r="8" spans="1:3" x14ac:dyDescent="0.25">
      <c r="A8" s="4" t="s">
        <v>4</v>
      </c>
      <c r="B8" s="2">
        <f>SUM(B5+B6-B7)</f>
        <v>0</v>
      </c>
    </row>
    <row r="10" spans="1:3" s="1" customFormat="1" x14ac:dyDescent="0.25">
      <c r="A10" s="7" t="s">
        <v>5</v>
      </c>
      <c r="B10" s="3" t="s">
        <v>6</v>
      </c>
      <c r="C10" s="1" t="s">
        <v>7</v>
      </c>
    </row>
    <row r="11" spans="1:3" x14ac:dyDescent="0.25">
      <c r="A11" s="4">
        <v>42126</v>
      </c>
      <c r="B11" s="2">
        <v>600</v>
      </c>
      <c r="C11" t="s">
        <v>1166</v>
      </c>
    </row>
    <row r="12" spans="1:3" x14ac:dyDescent="0.25">
      <c r="C12" t="s">
        <v>426</v>
      </c>
    </row>
    <row r="13" spans="1:3" x14ac:dyDescent="0.25">
      <c r="C13" t="s">
        <v>1167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27.625" customWidth="1"/>
    <col min="3" max="3" width="17.125" customWidth="1"/>
  </cols>
  <sheetData>
    <row r="1" spans="1:3" x14ac:dyDescent="0.25">
      <c r="A1" s="5" t="s">
        <v>0</v>
      </c>
      <c r="B1" s="2"/>
      <c r="C1" s="1" t="str">
        <f>'Total Orgs'!A1</f>
        <v>Budget 2014-2015</v>
      </c>
    </row>
    <row r="2" spans="1:3" x14ac:dyDescent="0.25">
      <c r="A2" s="5"/>
      <c r="B2" s="2"/>
    </row>
    <row r="3" spans="1:3" x14ac:dyDescent="0.25">
      <c r="A3" s="6" t="s">
        <v>321</v>
      </c>
      <c r="B3" s="2"/>
    </row>
    <row r="4" spans="1:3" x14ac:dyDescent="0.25">
      <c r="A4" s="4"/>
      <c r="B4" s="2"/>
    </row>
    <row r="5" spans="1:3" x14ac:dyDescent="0.25">
      <c r="A5" s="4" t="s">
        <v>1</v>
      </c>
      <c r="B5" s="2">
        <f>'Total Orgs'!B54</f>
        <v>200</v>
      </c>
    </row>
    <row r="6" spans="1:3" x14ac:dyDescent="0.25">
      <c r="A6" s="4" t="s">
        <v>2</v>
      </c>
      <c r="B6" s="2">
        <v>0</v>
      </c>
    </row>
    <row r="7" spans="1:3" x14ac:dyDescent="0.25">
      <c r="A7" s="4" t="s">
        <v>325</v>
      </c>
      <c r="B7" s="2">
        <v>-40</v>
      </c>
      <c r="C7" t="s">
        <v>441</v>
      </c>
    </row>
    <row r="8" spans="1:3" x14ac:dyDescent="0.25">
      <c r="A8" s="4" t="s">
        <v>3</v>
      </c>
      <c r="B8" s="2">
        <f>SUM(B12:B101)</f>
        <v>0</v>
      </c>
    </row>
    <row r="9" spans="1:3" x14ac:dyDescent="0.25">
      <c r="A9" s="4" t="s">
        <v>4</v>
      </c>
      <c r="B9" s="2">
        <f>SUM(B5+B6+B7-B8)</f>
        <v>160</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218</v>
      </c>
    </row>
    <row r="5" spans="1:3" x14ac:dyDescent="0.25">
      <c r="A5" s="4" t="s">
        <v>1</v>
      </c>
      <c r="B5" s="2">
        <f>'Total Orgs'!B55</f>
        <v>500</v>
      </c>
    </row>
    <row r="6" spans="1:3" x14ac:dyDescent="0.25">
      <c r="A6" s="4" t="s">
        <v>2</v>
      </c>
    </row>
    <row r="7" spans="1:3" ht="47.25" x14ac:dyDescent="0.25">
      <c r="A7" s="4" t="s">
        <v>325</v>
      </c>
      <c r="B7" s="2">
        <v>-266.64999999999998</v>
      </c>
      <c r="C7" s="23" t="s">
        <v>714</v>
      </c>
    </row>
    <row r="8" spans="1:3" x14ac:dyDescent="0.25">
      <c r="A8" s="4" t="s">
        <v>3</v>
      </c>
      <c r="B8" s="2">
        <f>SUM(B12:B101)</f>
        <v>233.09</v>
      </c>
    </row>
    <row r="9" spans="1:3" x14ac:dyDescent="0.25">
      <c r="A9" s="4" t="s">
        <v>4</v>
      </c>
      <c r="B9" s="2">
        <f>SUM(B5+B6+B7-B8)</f>
        <v>0.26000000000001933</v>
      </c>
    </row>
    <row r="11" spans="1:3" s="1" customFormat="1" x14ac:dyDescent="0.25">
      <c r="A11" s="7" t="s">
        <v>5</v>
      </c>
      <c r="B11" s="3" t="s">
        <v>6</v>
      </c>
      <c r="C11" s="1" t="s">
        <v>7</v>
      </c>
    </row>
    <row r="12" spans="1:3" x14ac:dyDescent="0.25">
      <c r="A12" s="4">
        <v>42222</v>
      </c>
      <c r="B12" s="2">
        <v>233.09</v>
      </c>
      <c r="C12" t="s">
        <v>1369</v>
      </c>
    </row>
    <row r="13" spans="1:3" x14ac:dyDescent="0.25">
      <c r="C13" t="s">
        <v>906</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defaultRowHeight="15.75" x14ac:dyDescent="0.25"/>
  <cols>
    <col min="1" max="1" width="22.625" customWidth="1"/>
    <col min="3" max="3" width="30.5" customWidth="1"/>
  </cols>
  <sheetData>
    <row r="1" spans="1:5" x14ac:dyDescent="0.25">
      <c r="A1" s="5" t="s">
        <v>0</v>
      </c>
      <c r="B1" s="2"/>
      <c r="C1" s="1" t="str">
        <f>'Total Orgs'!A1</f>
        <v>Budget 2014-2015</v>
      </c>
    </row>
    <row r="2" spans="1:5" x14ac:dyDescent="0.25">
      <c r="A2" s="5"/>
      <c r="B2" s="2"/>
    </row>
    <row r="3" spans="1:5" x14ac:dyDescent="0.25">
      <c r="A3" s="6" t="s">
        <v>342</v>
      </c>
      <c r="B3" s="2"/>
    </row>
    <row r="4" spans="1:5" x14ac:dyDescent="0.25">
      <c r="A4" s="4"/>
      <c r="B4" s="2"/>
    </row>
    <row r="5" spans="1:5" x14ac:dyDescent="0.25">
      <c r="A5" s="4" t="s">
        <v>1</v>
      </c>
      <c r="B5" s="2">
        <f>'Total Orgs'!B56</f>
        <v>500</v>
      </c>
    </row>
    <row r="6" spans="1:5" x14ac:dyDescent="0.25">
      <c r="A6" s="4" t="s">
        <v>2</v>
      </c>
      <c r="B6" s="2"/>
    </row>
    <row r="7" spans="1:5" x14ac:dyDescent="0.25">
      <c r="A7" s="4" t="s">
        <v>325</v>
      </c>
      <c r="B7" s="2">
        <v>-100</v>
      </c>
      <c r="C7" t="s">
        <v>443</v>
      </c>
    </row>
    <row r="8" spans="1:5" x14ac:dyDescent="0.25">
      <c r="A8" s="4" t="s">
        <v>3</v>
      </c>
      <c r="B8" s="2">
        <f>SUM(B12:B102)</f>
        <v>389.48</v>
      </c>
    </row>
    <row r="9" spans="1:5" x14ac:dyDescent="0.25">
      <c r="A9" s="4" t="s">
        <v>4</v>
      </c>
      <c r="B9" s="2">
        <f>SUM(B5+B6+B7-B8)</f>
        <v>10.519999999999982</v>
      </c>
    </row>
    <row r="10" spans="1:5" x14ac:dyDescent="0.25">
      <c r="A10" s="4"/>
      <c r="B10" s="2"/>
    </row>
    <row r="11" spans="1:5" x14ac:dyDescent="0.25">
      <c r="A11" s="7" t="s">
        <v>5</v>
      </c>
      <c r="B11" s="3" t="s">
        <v>6</v>
      </c>
      <c r="C11" s="1" t="s">
        <v>7</v>
      </c>
    </row>
    <row r="12" spans="1:5" x14ac:dyDescent="0.25">
      <c r="A12" s="4">
        <v>42087</v>
      </c>
      <c r="B12">
        <v>174.33</v>
      </c>
      <c r="C12" t="s">
        <v>1016</v>
      </c>
      <c r="D12" s="18"/>
      <c r="E12" s="18"/>
    </row>
    <row r="13" spans="1:5" x14ac:dyDescent="0.25">
      <c r="A13" s="4"/>
      <c r="C13" t="s">
        <v>1018</v>
      </c>
    </row>
    <row r="14" spans="1:5" x14ac:dyDescent="0.25">
      <c r="C14" t="s">
        <v>1017</v>
      </c>
    </row>
    <row r="15" spans="1:5" x14ac:dyDescent="0.25">
      <c r="C15" t="s">
        <v>1023</v>
      </c>
    </row>
    <row r="16" spans="1:5" x14ac:dyDescent="0.25">
      <c r="A16" s="4"/>
      <c r="C16" t="s">
        <v>1147</v>
      </c>
    </row>
    <row r="17" spans="1:3" x14ac:dyDescent="0.25">
      <c r="A17" s="4">
        <v>42126</v>
      </c>
      <c r="B17">
        <v>70</v>
      </c>
      <c r="C17" t="s">
        <v>1160</v>
      </c>
    </row>
    <row r="18" spans="1:3" x14ac:dyDescent="0.25">
      <c r="C18" t="s">
        <v>1161</v>
      </c>
    </row>
    <row r="19" spans="1:3" x14ac:dyDescent="0.25">
      <c r="C19" t="s">
        <v>429</v>
      </c>
    </row>
    <row r="20" spans="1:3" x14ac:dyDescent="0.25">
      <c r="A20" s="82">
        <v>42235</v>
      </c>
      <c r="B20">
        <v>145.15</v>
      </c>
      <c r="C20" t="s">
        <v>1258</v>
      </c>
    </row>
    <row r="21" spans="1:3" x14ac:dyDescent="0.25">
      <c r="C21" t="s">
        <v>426</v>
      </c>
    </row>
    <row r="22" spans="1:3" x14ac:dyDescent="0.25">
      <c r="C22" t="s">
        <v>1421</v>
      </c>
    </row>
  </sheetData>
  <hyperlinks>
    <hyperlink ref="A1" location="'Total Orgs'!A1" display="Total Organizations"/>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38</v>
      </c>
    </row>
    <row r="5" spans="1:3" x14ac:dyDescent="0.25">
      <c r="A5" s="4" t="s">
        <v>1</v>
      </c>
      <c r="B5" s="2">
        <f>'Total Orgs'!B57</f>
        <v>237.5</v>
      </c>
    </row>
    <row r="6" spans="1:3" x14ac:dyDescent="0.25">
      <c r="A6" s="4" t="s">
        <v>2</v>
      </c>
    </row>
    <row r="7" spans="1:3" x14ac:dyDescent="0.25">
      <c r="A7" s="4" t="s">
        <v>3</v>
      </c>
      <c r="B7" s="2">
        <f>SUM(B11:B100)</f>
        <v>237.5</v>
      </c>
    </row>
    <row r="8" spans="1:3" x14ac:dyDescent="0.25">
      <c r="A8" s="4" t="s">
        <v>4</v>
      </c>
      <c r="B8" s="2">
        <f>SUM(B5+B6-B7)</f>
        <v>0</v>
      </c>
    </row>
    <row r="10" spans="1:3" s="1" customFormat="1" x14ac:dyDescent="0.25">
      <c r="A10" s="7" t="s">
        <v>5</v>
      </c>
      <c r="B10" s="3" t="s">
        <v>6</v>
      </c>
      <c r="C10" s="1" t="s">
        <v>7</v>
      </c>
    </row>
    <row r="11" spans="1:3" x14ac:dyDescent="0.25">
      <c r="A11" s="4">
        <v>42144</v>
      </c>
      <c r="B11" s="2">
        <v>173.24</v>
      </c>
      <c r="C11" t="s">
        <v>1229</v>
      </c>
    </row>
    <row r="12" spans="1:3" x14ac:dyDescent="0.25">
      <c r="C12" t="s">
        <v>426</v>
      </c>
    </row>
    <row r="13" spans="1:3" x14ac:dyDescent="0.25">
      <c r="C13" t="s">
        <v>1230</v>
      </c>
    </row>
    <row r="14" spans="1:3" x14ac:dyDescent="0.25">
      <c r="A14" s="4">
        <v>42173</v>
      </c>
      <c r="B14" s="2">
        <v>64.260000000000005</v>
      </c>
      <c r="C14" t="s">
        <v>1271</v>
      </c>
    </row>
    <row r="15" spans="1:3" x14ac:dyDescent="0.25">
      <c r="C15" t="s">
        <v>426</v>
      </c>
    </row>
    <row r="16" spans="1:3" x14ac:dyDescent="0.25">
      <c r="C16" t="s">
        <v>1272</v>
      </c>
    </row>
  </sheetData>
  <phoneticPr fontId="6" type="noConversion"/>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39</v>
      </c>
    </row>
    <row r="5" spans="1:3" x14ac:dyDescent="0.25">
      <c r="A5" s="4" t="s">
        <v>1</v>
      </c>
      <c r="B5" s="2">
        <f>'Total Orgs'!B58</f>
        <v>2536.5</v>
      </c>
    </row>
    <row r="6" spans="1:3" x14ac:dyDescent="0.25">
      <c r="A6" s="4" t="s">
        <v>2</v>
      </c>
    </row>
    <row r="7" spans="1:3" x14ac:dyDescent="0.25">
      <c r="A7" s="4" t="s">
        <v>3</v>
      </c>
      <c r="B7" s="2">
        <f>SUM(B11:B100)</f>
        <v>2536.5</v>
      </c>
    </row>
    <row r="8" spans="1:3" x14ac:dyDescent="0.25">
      <c r="A8" s="4" t="s">
        <v>4</v>
      </c>
      <c r="B8" s="2">
        <f>SUM(B5+B6-B7)</f>
        <v>0</v>
      </c>
    </row>
    <row r="10" spans="1:3" s="1" customFormat="1" x14ac:dyDescent="0.25">
      <c r="A10" s="7" t="s">
        <v>5</v>
      </c>
      <c r="B10" s="3" t="s">
        <v>6</v>
      </c>
      <c r="C10" s="1" t="s">
        <v>7</v>
      </c>
    </row>
    <row r="11" spans="1:3" x14ac:dyDescent="0.25">
      <c r="A11" s="4">
        <v>41989</v>
      </c>
      <c r="B11" s="2">
        <v>282.52</v>
      </c>
      <c r="C11" t="s">
        <v>748</v>
      </c>
    </row>
    <row r="12" spans="1:3" x14ac:dyDescent="0.25">
      <c r="C12" t="s">
        <v>426</v>
      </c>
    </row>
    <row r="13" spans="1:3" x14ac:dyDescent="0.25">
      <c r="C13" t="s">
        <v>749</v>
      </c>
    </row>
    <row r="14" spans="1:3" x14ac:dyDescent="0.25">
      <c r="A14" s="4">
        <v>42116</v>
      </c>
      <c r="B14" s="2">
        <v>59.3</v>
      </c>
      <c r="C14" t="s">
        <v>1113</v>
      </c>
    </row>
    <row r="15" spans="1:3" x14ac:dyDescent="0.25">
      <c r="C15" t="s">
        <v>426</v>
      </c>
    </row>
    <row r="16" spans="1:3" x14ac:dyDescent="0.25">
      <c r="C16" t="s">
        <v>1114</v>
      </c>
    </row>
    <row r="17" spans="1:3" x14ac:dyDescent="0.25">
      <c r="A17" s="4">
        <v>42136</v>
      </c>
      <c r="B17" s="2">
        <v>163.82</v>
      </c>
      <c r="C17" t="s">
        <v>1212</v>
      </c>
    </row>
    <row r="18" spans="1:3" x14ac:dyDescent="0.25">
      <c r="C18" t="s">
        <v>426</v>
      </c>
    </row>
    <row r="19" spans="1:3" x14ac:dyDescent="0.25">
      <c r="C19" t="s">
        <v>1213</v>
      </c>
    </row>
    <row r="20" spans="1:3" x14ac:dyDescent="0.25">
      <c r="A20" s="4">
        <v>42152</v>
      </c>
      <c r="B20" s="2">
        <v>359.77</v>
      </c>
      <c r="C20" t="s">
        <v>1262</v>
      </c>
    </row>
    <row r="21" spans="1:3" x14ac:dyDescent="0.25">
      <c r="C21" t="s">
        <v>426</v>
      </c>
    </row>
    <row r="22" spans="1:3" x14ac:dyDescent="0.25">
      <c r="C22" t="s">
        <v>1263</v>
      </c>
    </row>
    <row r="23" spans="1:3" x14ac:dyDescent="0.25">
      <c r="A23" s="4">
        <v>42219</v>
      </c>
      <c r="B23" s="2">
        <v>570.5</v>
      </c>
      <c r="C23" t="s">
        <v>712</v>
      </c>
    </row>
    <row r="24" spans="1:3" x14ac:dyDescent="0.25">
      <c r="C24" t="s">
        <v>426</v>
      </c>
    </row>
    <row r="25" spans="1:3" x14ac:dyDescent="0.25">
      <c r="C25" t="s">
        <v>1355</v>
      </c>
    </row>
    <row r="26" spans="1:3" x14ac:dyDescent="0.25">
      <c r="A26" s="4">
        <v>42222</v>
      </c>
      <c r="B26" s="2">
        <v>1100.5899999999999</v>
      </c>
      <c r="C26" t="s">
        <v>1370</v>
      </c>
    </row>
    <row r="27" spans="1:3" x14ac:dyDescent="0.25">
      <c r="C27" t="s">
        <v>426</v>
      </c>
    </row>
    <row r="28" spans="1:3" x14ac:dyDescent="0.25">
      <c r="C28" t="s">
        <v>1371</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40</v>
      </c>
    </row>
    <row r="5" spans="1:3" x14ac:dyDescent="0.25">
      <c r="A5" s="4" t="s">
        <v>1</v>
      </c>
      <c r="B5" s="2">
        <f>'Total Orgs'!B59</f>
        <v>6555</v>
      </c>
    </row>
    <row r="6" spans="1:3" x14ac:dyDescent="0.25">
      <c r="A6" s="4" t="s">
        <v>2</v>
      </c>
      <c r="B6" s="2">
        <v>0</v>
      </c>
    </row>
    <row r="7" spans="1:3" x14ac:dyDescent="0.25">
      <c r="A7" s="4" t="s">
        <v>3</v>
      </c>
      <c r="B7" s="2">
        <f>SUM(B11:B100)</f>
        <v>6555</v>
      </c>
    </row>
    <row r="8" spans="1:3" x14ac:dyDescent="0.25">
      <c r="A8" s="4" t="s">
        <v>4</v>
      </c>
      <c r="B8" s="2">
        <f>SUM(B5+B6-B7)</f>
        <v>0</v>
      </c>
    </row>
    <row r="10" spans="1:3" s="1" customFormat="1" x14ac:dyDescent="0.25">
      <c r="A10" s="7" t="s">
        <v>5</v>
      </c>
      <c r="B10" s="3" t="s">
        <v>6</v>
      </c>
      <c r="C10" s="1" t="s">
        <v>7</v>
      </c>
    </row>
    <row r="11" spans="1:3" x14ac:dyDescent="0.25">
      <c r="A11" s="4">
        <v>41898</v>
      </c>
      <c r="B11" s="2">
        <v>4369.5600000000004</v>
      </c>
      <c r="C11" t="s">
        <v>435</v>
      </c>
    </row>
    <row r="12" spans="1:3" x14ac:dyDescent="0.25">
      <c r="C12" t="s">
        <v>436</v>
      </c>
    </row>
    <row r="13" spans="1:3" x14ac:dyDescent="0.25">
      <c r="C13" t="s">
        <v>437</v>
      </c>
    </row>
    <row r="14" spans="1:3" x14ac:dyDescent="0.25">
      <c r="C14" t="s">
        <v>455</v>
      </c>
    </row>
    <row r="15" spans="1:3" x14ac:dyDescent="0.25">
      <c r="C15" t="s">
        <v>513</v>
      </c>
    </row>
    <row r="16" spans="1:3" x14ac:dyDescent="0.25">
      <c r="A16" s="4">
        <v>42047</v>
      </c>
      <c r="B16" s="2">
        <v>2185.44</v>
      </c>
      <c r="C16" t="s">
        <v>435</v>
      </c>
    </row>
    <row r="17" spans="3:3" x14ac:dyDescent="0.25">
      <c r="C17" t="s">
        <v>863</v>
      </c>
    </row>
    <row r="18" spans="3:3" x14ac:dyDescent="0.25">
      <c r="C18" t="s">
        <v>412</v>
      </c>
    </row>
    <row r="19" spans="3:3" x14ac:dyDescent="0.25">
      <c r="C19" t="s">
        <v>864</v>
      </c>
    </row>
    <row r="20" spans="3:3" x14ac:dyDescent="0.25">
      <c r="C20" t="s">
        <v>983</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343</v>
      </c>
    </row>
    <row r="5" spans="1:3" x14ac:dyDescent="0.25">
      <c r="A5" s="4" t="s">
        <v>1</v>
      </c>
      <c r="B5" s="2">
        <f>'Total Orgs'!B60</f>
        <v>300</v>
      </c>
    </row>
    <row r="6" spans="1:3" x14ac:dyDescent="0.25">
      <c r="A6" s="4" t="s">
        <v>2</v>
      </c>
    </row>
    <row r="7" spans="1:3" x14ac:dyDescent="0.25">
      <c r="A7" s="4" t="s">
        <v>325</v>
      </c>
      <c r="B7" s="2">
        <v>-60</v>
      </c>
      <c r="C7" t="s">
        <v>444</v>
      </c>
    </row>
    <row r="8" spans="1:3" x14ac:dyDescent="0.25">
      <c r="A8" s="4" t="s">
        <v>3</v>
      </c>
      <c r="B8" s="2">
        <f>SUM(B12:B101)</f>
        <v>0</v>
      </c>
    </row>
    <row r="9" spans="1:3" x14ac:dyDescent="0.25">
      <c r="A9" s="4" t="s">
        <v>4</v>
      </c>
      <c r="B9" s="2">
        <f>SUM(B5+B6+B7-B8)</f>
        <v>240</v>
      </c>
    </row>
    <row r="11" spans="1:3" s="1" customFormat="1" x14ac:dyDescent="0.25">
      <c r="A11" s="7" t="s">
        <v>5</v>
      </c>
      <c r="B11" s="3" t="s">
        <v>6</v>
      </c>
      <c r="C11" s="1" t="s">
        <v>7</v>
      </c>
    </row>
  </sheetData>
  <hyperlinks>
    <hyperlink ref="A1" location="'Total Orgs'!A1" display="Total Organizations"/>
  </hyperlink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41</v>
      </c>
    </row>
    <row r="5" spans="1:3" x14ac:dyDescent="0.25">
      <c r="A5" s="4" t="s">
        <v>1</v>
      </c>
      <c r="B5" s="2">
        <f>'Total Orgs'!B61</f>
        <v>456</v>
      </c>
    </row>
    <row r="6" spans="1:3" x14ac:dyDescent="0.25">
      <c r="A6" s="4" t="s">
        <v>2</v>
      </c>
    </row>
    <row r="7" spans="1:3" x14ac:dyDescent="0.25">
      <c r="A7" s="4" t="s">
        <v>3</v>
      </c>
      <c r="B7" s="2">
        <f>SUM(B11:B102)</f>
        <v>0</v>
      </c>
    </row>
    <row r="8" spans="1:3" x14ac:dyDescent="0.25">
      <c r="A8" s="4" t="s">
        <v>4</v>
      </c>
      <c r="B8" s="2">
        <f>SUM(B5+B6-B7)</f>
        <v>456</v>
      </c>
    </row>
    <row r="10" spans="1:3" s="1" customFormat="1" x14ac:dyDescent="0.25">
      <c r="A10" s="7" t="s">
        <v>5</v>
      </c>
      <c r="B10" s="3" t="s">
        <v>6</v>
      </c>
      <c r="C10" s="1" t="s">
        <v>7</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42</v>
      </c>
    </row>
    <row r="5" spans="1:3" x14ac:dyDescent="0.25">
      <c r="A5" s="4" t="s">
        <v>1</v>
      </c>
      <c r="B5" s="2">
        <f>'Total Orgs'!B62</f>
        <v>4100</v>
      </c>
    </row>
    <row r="6" spans="1:3" x14ac:dyDescent="0.25">
      <c r="A6" s="4" t="s">
        <v>2</v>
      </c>
      <c r="B6" s="2">
        <v>0</v>
      </c>
    </row>
    <row r="7" spans="1:3" x14ac:dyDescent="0.25">
      <c r="A7" s="4" t="s">
        <v>3</v>
      </c>
      <c r="B7" s="2">
        <f>SUM(B11:B101)</f>
        <v>4100</v>
      </c>
    </row>
    <row r="8" spans="1:3" x14ac:dyDescent="0.25">
      <c r="A8" s="4" t="s">
        <v>4</v>
      </c>
      <c r="B8" s="2">
        <f>SUM(B5+B6-B7)</f>
        <v>0</v>
      </c>
    </row>
    <row r="10" spans="1:3" s="1" customFormat="1" x14ac:dyDescent="0.25">
      <c r="A10" s="7" t="s">
        <v>5</v>
      </c>
      <c r="B10" s="3" t="s">
        <v>6</v>
      </c>
      <c r="C10" s="1" t="s">
        <v>7</v>
      </c>
    </row>
    <row r="11" spans="1:3" x14ac:dyDescent="0.25">
      <c r="A11" s="4">
        <v>41892</v>
      </c>
      <c r="B11" s="2">
        <v>130</v>
      </c>
      <c r="C11" t="s">
        <v>430</v>
      </c>
    </row>
    <row r="12" spans="1:3" x14ac:dyDescent="0.25">
      <c r="C12" t="s">
        <v>428</v>
      </c>
    </row>
    <row r="13" spans="1:3" x14ac:dyDescent="0.25">
      <c r="C13" t="s">
        <v>429</v>
      </c>
    </row>
    <row r="14" spans="1:3" x14ac:dyDescent="0.25">
      <c r="A14" s="4">
        <v>41901</v>
      </c>
      <c r="B14" s="2">
        <v>15</v>
      </c>
      <c r="C14" t="s">
        <v>430</v>
      </c>
    </row>
    <row r="15" spans="1:3" x14ac:dyDescent="0.25">
      <c r="C15" t="s">
        <v>428</v>
      </c>
    </row>
    <row r="16" spans="1:3" x14ac:dyDescent="0.25">
      <c r="C16" t="s">
        <v>429</v>
      </c>
    </row>
    <row r="17" spans="1:3" x14ac:dyDescent="0.25">
      <c r="A17" s="4">
        <v>41919</v>
      </c>
      <c r="B17" s="2">
        <v>150</v>
      </c>
      <c r="C17" t="s">
        <v>430</v>
      </c>
    </row>
    <row r="18" spans="1:3" x14ac:dyDescent="0.25">
      <c r="C18" t="s">
        <v>428</v>
      </c>
    </row>
    <row r="19" spans="1:3" x14ac:dyDescent="0.25">
      <c r="C19" t="s">
        <v>429</v>
      </c>
    </row>
    <row r="20" spans="1:3" x14ac:dyDescent="0.25">
      <c r="A20" s="4">
        <v>41940</v>
      </c>
      <c r="B20" s="2">
        <v>410.67</v>
      </c>
      <c r="C20" t="s">
        <v>602</v>
      </c>
    </row>
    <row r="21" spans="1:3" x14ac:dyDescent="0.25">
      <c r="C21" t="s">
        <v>426</v>
      </c>
    </row>
    <row r="22" spans="1:3" x14ac:dyDescent="0.25">
      <c r="C22" t="s">
        <v>603</v>
      </c>
    </row>
    <row r="23" spans="1:3" x14ac:dyDescent="0.25">
      <c r="A23" s="4">
        <v>41949</v>
      </c>
      <c r="B23" s="2">
        <v>150</v>
      </c>
      <c r="C23" t="s">
        <v>430</v>
      </c>
    </row>
    <row r="24" spans="1:3" x14ac:dyDescent="0.25">
      <c r="C24" t="s">
        <v>428</v>
      </c>
    </row>
    <row r="25" spans="1:3" x14ac:dyDescent="0.25">
      <c r="C25" t="s">
        <v>429</v>
      </c>
    </row>
    <row r="26" spans="1:3" x14ac:dyDescent="0.25">
      <c r="A26" s="4">
        <v>41991</v>
      </c>
      <c r="B26" s="2">
        <v>65</v>
      </c>
      <c r="C26" t="s">
        <v>430</v>
      </c>
    </row>
    <row r="27" spans="1:3" x14ac:dyDescent="0.25">
      <c r="C27" t="s">
        <v>428</v>
      </c>
    </row>
    <row r="28" spans="1:3" x14ac:dyDescent="0.25">
      <c r="C28" t="s">
        <v>429</v>
      </c>
    </row>
    <row r="29" spans="1:3" x14ac:dyDescent="0.25">
      <c r="A29" s="4">
        <v>42072</v>
      </c>
      <c r="B29" s="2">
        <v>18</v>
      </c>
      <c r="C29" t="s">
        <v>430</v>
      </c>
    </row>
    <row r="30" spans="1:3" x14ac:dyDescent="0.25">
      <c r="C30" t="s">
        <v>428</v>
      </c>
    </row>
    <row r="31" spans="1:3" x14ac:dyDescent="0.25">
      <c r="C31" t="s">
        <v>429</v>
      </c>
    </row>
    <row r="32" spans="1:3" x14ac:dyDescent="0.25">
      <c r="A32" s="4">
        <v>42080</v>
      </c>
      <c r="B32" s="2">
        <v>150</v>
      </c>
      <c r="C32" t="s">
        <v>430</v>
      </c>
    </row>
    <row r="33" spans="1:3" x14ac:dyDescent="0.25">
      <c r="C33" t="s">
        <v>428</v>
      </c>
    </row>
    <row r="34" spans="1:3" x14ac:dyDescent="0.25">
      <c r="C34" t="s">
        <v>429</v>
      </c>
    </row>
    <row r="35" spans="1:3" x14ac:dyDescent="0.25">
      <c r="A35" s="4">
        <v>42089</v>
      </c>
      <c r="B35" s="2">
        <v>10</v>
      </c>
      <c r="C35" t="s">
        <v>430</v>
      </c>
    </row>
    <row r="36" spans="1:3" x14ac:dyDescent="0.25">
      <c r="C36" t="s">
        <v>428</v>
      </c>
    </row>
    <row r="37" spans="1:3" x14ac:dyDescent="0.25">
      <c r="C37" t="s">
        <v>429</v>
      </c>
    </row>
    <row r="38" spans="1:3" x14ac:dyDescent="0.25">
      <c r="A38" s="4">
        <v>42096</v>
      </c>
      <c r="B38" s="2">
        <v>172</v>
      </c>
      <c r="C38" t="s">
        <v>430</v>
      </c>
    </row>
    <row r="39" spans="1:3" x14ac:dyDescent="0.25">
      <c r="C39" t="s">
        <v>428</v>
      </c>
    </row>
    <row r="40" spans="1:3" x14ac:dyDescent="0.25">
      <c r="C40" t="s">
        <v>429</v>
      </c>
    </row>
    <row r="41" spans="1:3" x14ac:dyDescent="0.25">
      <c r="A41" s="4">
        <v>42110</v>
      </c>
      <c r="B41" s="2">
        <v>13</v>
      </c>
      <c r="C41" t="s">
        <v>430</v>
      </c>
    </row>
    <row r="42" spans="1:3" x14ac:dyDescent="0.25">
      <c r="C42" t="s">
        <v>428</v>
      </c>
    </row>
    <row r="43" spans="1:3" x14ac:dyDescent="0.25">
      <c r="C43" t="s">
        <v>429</v>
      </c>
    </row>
    <row r="44" spans="1:3" s="68" customFormat="1" ht="31.5" x14ac:dyDescent="0.25">
      <c r="A44" s="26">
        <v>42118</v>
      </c>
      <c r="B44" s="27">
        <v>2816.33</v>
      </c>
      <c r="C44" s="28" t="s">
        <v>1130</v>
      </c>
    </row>
    <row r="45" spans="1:3" x14ac:dyDescent="0.25">
      <c r="C45" t="s">
        <v>1131</v>
      </c>
    </row>
    <row r="46" spans="1:3" x14ac:dyDescent="0.25">
      <c r="C46" t="s">
        <v>1132</v>
      </c>
    </row>
    <row r="47" spans="1:3" x14ac:dyDescent="0.25">
      <c r="C47" t="s">
        <v>1133</v>
      </c>
    </row>
    <row r="48" spans="1:3" x14ac:dyDescent="0.25">
      <c r="C48" t="s">
        <v>1270</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146</v>
      </c>
    </row>
    <row r="5" spans="1:3" x14ac:dyDescent="0.25">
      <c r="A5" s="4" t="s">
        <v>1</v>
      </c>
      <c r="B5" s="2">
        <f>'Total Orgs'!B63</f>
        <v>2800</v>
      </c>
    </row>
    <row r="6" spans="1:3" x14ac:dyDescent="0.25">
      <c r="A6" s="4" t="s">
        <v>2</v>
      </c>
    </row>
    <row r="7" spans="1:3" x14ac:dyDescent="0.25">
      <c r="A7" s="4" t="s">
        <v>325</v>
      </c>
    </row>
    <row r="8" spans="1:3" x14ac:dyDescent="0.25">
      <c r="A8" s="4" t="s">
        <v>3</v>
      </c>
      <c r="B8" s="2">
        <f>SUM(B12:B101)</f>
        <v>2400</v>
      </c>
    </row>
    <row r="9" spans="1:3" x14ac:dyDescent="0.25">
      <c r="A9" s="4" t="s">
        <v>4</v>
      </c>
      <c r="B9" s="2">
        <f>SUM(B5+B6+B7-B8)</f>
        <v>400</v>
      </c>
    </row>
    <row r="11" spans="1:3" s="1" customFormat="1" x14ac:dyDescent="0.25">
      <c r="A11" s="7" t="s">
        <v>5</v>
      </c>
      <c r="B11" s="3" t="s">
        <v>6</v>
      </c>
      <c r="C11" s="1" t="s">
        <v>7</v>
      </c>
    </row>
    <row r="12" spans="1:3" x14ac:dyDescent="0.25">
      <c r="A12" s="4">
        <v>42216</v>
      </c>
      <c r="B12" s="2">
        <v>2400</v>
      </c>
      <c r="C12" t="s">
        <v>1340</v>
      </c>
    </row>
    <row r="13" spans="1:3" x14ac:dyDescent="0.25">
      <c r="C13" t="s">
        <v>426</v>
      </c>
    </row>
    <row r="14" spans="1:3" x14ac:dyDescent="0.25">
      <c r="C14" t="s">
        <v>1341</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5.75" x14ac:dyDescent="0.25"/>
  <cols>
    <col min="1" max="1" width="18.625" customWidth="1"/>
    <col min="3" max="3" width="31.125" customWidth="1"/>
  </cols>
  <sheetData>
    <row r="1" spans="1:3" x14ac:dyDescent="0.25">
      <c r="A1" s="5" t="s">
        <v>0</v>
      </c>
      <c r="B1" s="2"/>
      <c r="C1" s="1" t="str">
        <f>'Total Orgs'!A1</f>
        <v>Budget 2014-2015</v>
      </c>
    </row>
    <row r="2" spans="1:3" x14ac:dyDescent="0.25">
      <c r="A2" s="5"/>
      <c r="B2" s="2"/>
    </row>
    <row r="3" spans="1:3" x14ac:dyDescent="0.25">
      <c r="A3" s="6" t="s">
        <v>344</v>
      </c>
      <c r="B3" s="2"/>
    </row>
    <row r="4" spans="1:3" x14ac:dyDescent="0.25">
      <c r="A4" s="4"/>
      <c r="B4" s="2"/>
    </row>
    <row r="5" spans="1:3" x14ac:dyDescent="0.25">
      <c r="A5" s="4" t="s">
        <v>1</v>
      </c>
      <c r="B5" s="2">
        <f>'Total Orgs'!B64</f>
        <v>100</v>
      </c>
    </row>
    <row r="6" spans="1:3" x14ac:dyDescent="0.25">
      <c r="A6" s="4" t="s">
        <v>2</v>
      </c>
      <c r="B6" s="2"/>
    </row>
    <row r="7" spans="1:3" x14ac:dyDescent="0.25">
      <c r="A7" s="4" t="s">
        <v>3</v>
      </c>
      <c r="B7" s="2">
        <f>SUM(B11:B100)</f>
        <v>66.66</v>
      </c>
    </row>
    <row r="8" spans="1:3" x14ac:dyDescent="0.25">
      <c r="A8" s="4" t="s">
        <v>4</v>
      </c>
      <c r="B8" s="2">
        <f>SUM(B5+B6-B7)</f>
        <v>33.340000000000003</v>
      </c>
    </row>
    <row r="9" spans="1:3" x14ac:dyDescent="0.25">
      <c r="A9" s="4"/>
      <c r="B9" s="2"/>
    </row>
    <row r="10" spans="1:3" x14ac:dyDescent="0.25">
      <c r="A10" s="7" t="s">
        <v>5</v>
      </c>
      <c r="B10" s="3" t="s">
        <v>6</v>
      </c>
      <c r="C10" s="1" t="s">
        <v>7</v>
      </c>
    </row>
    <row r="11" spans="1:3" x14ac:dyDescent="0.25">
      <c r="A11" s="4">
        <v>42038</v>
      </c>
      <c r="B11">
        <v>66.66</v>
      </c>
      <c r="C11" t="s">
        <v>805</v>
      </c>
    </row>
    <row r="12" spans="1:3" x14ac:dyDescent="0.25">
      <c r="C12" t="s">
        <v>806</v>
      </c>
    </row>
    <row r="13" spans="1:3" x14ac:dyDescent="0.25">
      <c r="C13" t="s">
        <v>807</v>
      </c>
    </row>
    <row r="14" spans="1:3" x14ac:dyDescent="0.25">
      <c r="C14" t="s">
        <v>803</v>
      </c>
    </row>
    <row r="15" spans="1:3" x14ac:dyDescent="0.25">
      <c r="C15" t="s">
        <v>808</v>
      </c>
    </row>
    <row r="16" spans="1:3" x14ac:dyDescent="0.25">
      <c r="C16" t="s">
        <v>937</v>
      </c>
    </row>
  </sheetData>
  <hyperlinks>
    <hyperlink ref="A1" location="'Total Orgs'!A1" display="Total Organizations"/>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43</v>
      </c>
    </row>
    <row r="5" spans="1:3" x14ac:dyDescent="0.25">
      <c r="A5" s="4" t="s">
        <v>1</v>
      </c>
      <c r="B5" s="2">
        <f>'Total Orgs'!B65</f>
        <v>1805</v>
      </c>
    </row>
    <row r="6" spans="1:3" x14ac:dyDescent="0.25">
      <c r="A6" s="4" t="s">
        <v>2</v>
      </c>
    </row>
    <row r="7" spans="1:3" x14ac:dyDescent="0.25">
      <c r="A7" s="4" t="s">
        <v>3</v>
      </c>
      <c r="B7" s="2">
        <f>SUM(B11:B100)</f>
        <v>65.5</v>
      </c>
    </row>
    <row r="8" spans="1:3" x14ac:dyDescent="0.25">
      <c r="A8" s="4" t="s">
        <v>4</v>
      </c>
      <c r="B8" s="2">
        <f>SUM(B5+B6-B7)</f>
        <v>1739.5</v>
      </c>
    </row>
    <row r="10" spans="1:3" s="1" customFormat="1" x14ac:dyDescent="0.25">
      <c r="A10" s="7" t="s">
        <v>5</v>
      </c>
      <c r="B10" s="3" t="s">
        <v>6</v>
      </c>
      <c r="C10" s="1" t="s">
        <v>7</v>
      </c>
    </row>
    <row r="11" spans="1:3" x14ac:dyDescent="0.25">
      <c r="A11" s="4">
        <v>41928</v>
      </c>
      <c r="B11" s="2">
        <v>65.5</v>
      </c>
      <c r="C11" t="s">
        <v>431</v>
      </c>
    </row>
    <row r="12" spans="1:3" x14ac:dyDescent="0.25">
      <c r="C12" t="s">
        <v>432</v>
      </c>
    </row>
    <row r="13" spans="1:3" x14ac:dyDescent="0.25">
      <c r="C13" t="s">
        <v>433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21.625" customWidth="1"/>
    <col min="2" max="2" width="11.625" customWidth="1"/>
    <col min="3" max="3" width="30.625" customWidth="1"/>
  </cols>
  <sheetData>
    <row r="1" spans="1:3" x14ac:dyDescent="0.25">
      <c r="A1" s="5" t="s">
        <v>0</v>
      </c>
      <c r="B1" s="2"/>
      <c r="C1" s="1" t="str">
        <f>'Total Orgs'!A1</f>
        <v>Budget 2014-2015</v>
      </c>
    </row>
    <row r="2" spans="1:3" x14ac:dyDescent="0.25">
      <c r="A2" s="5"/>
      <c r="B2" s="2"/>
    </row>
    <row r="3" spans="1:3" x14ac:dyDescent="0.25">
      <c r="A3" s="6" t="s">
        <v>192</v>
      </c>
      <c r="B3" s="2"/>
    </row>
    <row r="4" spans="1:3" x14ac:dyDescent="0.25">
      <c r="A4" s="4"/>
      <c r="B4" s="2"/>
    </row>
    <row r="5" spans="1:3" x14ac:dyDescent="0.25">
      <c r="A5" s="4" t="s">
        <v>1</v>
      </c>
      <c r="B5" s="2">
        <f>'Total Orgs'!B187</f>
        <v>342</v>
      </c>
    </row>
    <row r="6" spans="1:3" x14ac:dyDescent="0.25">
      <c r="A6" s="4" t="s">
        <v>2</v>
      </c>
      <c r="B6" s="2"/>
    </row>
    <row r="7" spans="1:3" x14ac:dyDescent="0.25">
      <c r="A7" s="4" t="s">
        <v>3</v>
      </c>
      <c r="B7" s="2">
        <f>SUM(B11:B100)</f>
        <v>342</v>
      </c>
    </row>
    <row r="8" spans="1:3" x14ac:dyDescent="0.25">
      <c r="A8" s="4" t="s">
        <v>4</v>
      </c>
      <c r="B8" s="2">
        <f>SUM(B5+B6-B7)</f>
        <v>0</v>
      </c>
    </row>
    <row r="9" spans="1:3" x14ac:dyDescent="0.25">
      <c r="A9" s="4"/>
      <c r="B9" s="2"/>
    </row>
    <row r="10" spans="1:3" x14ac:dyDescent="0.25">
      <c r="A10" s="7" t="s">
        <v>5</v>
      </c>
      <c r="B10" s="3" t="s">
        <v>6</v>
      </c>
      <c r="C10" s="1" t="s">
        <v>7</v>
      </c>
    </row>
    <row r="11" spans="1:3" x14ac:dyDescent="0.25">
      <c r="A11" s="4">
        <v>42228</v>
      </c>
      <c r="B11">
        <v>342</v>
      </c>
      <c r="C11" t="s">
        <v>712</v>
      </c>
    </row>
    <row r="12" spans="1:3" x14ac:dyDescent="0.25">
      <c r="C12" t="s">
        <v>426</v>
      </c>
    </row>
    <row r="13" spans="1:3" x14ac:dyDescent="0.25">
      <c r="C13" t="s">
        <v>1388</v>
      </c>
    </row>
  </sheetData>
  <hyperlinks>
    <hyperlink ref="A1" location="'Total Orgs'!A1" display="Total Organizations"/>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44</v>
      </c>
    </row>
    <row r="5" spans="1:3" x14ac:dyDescent="0.25">
      <c r="A5" s="4" t="s">
        <v>1</v>
      </c>
      <c r="B5" s="2">
        <f>'Total Orgs'!B66</f>
        <v>570</v>
      </c>
    </row>
    <row r="6" spans="1:3" x14ac:dyDescent="0.25">
      <c r="A6" s="4" t="s">
        <v>2</v>
      </c>
    </row>
    <row r="7" spans="1:3" x14ac:dyDescent="0.25">
      <c r="A7" s="4" t="s">
        <v>325</v>
      </c>
      <c r="B7" s="2">
        <v>-114</v>
      </c>
      <c r="C7" t="s">
        <v>445</v>
      </c>
    </row>
    <row r="8" spans="1:3" x14ac:dyDescent="0.25">
      <c r="A8" s="4" t="s">
        <v>3</v>
      </c>
      <c r="B8" s="2">
        <f>SUM(B12:B101)</f>
        <v>456</v>
      </c>
    </row>
    <row r="9" spans="1:3" x14ac:dyDescent="0.25">
      <c r="A9" s="4" t="s">
        <v>4</v>
      </c>
      <c r="B9" s="2">
        <f>SUM(B5+B6+B7-B8)</f>
        <v>0</v>
      </c>
    </row>
    <row r="11" spans="1:3" s="1" customFormat="1" x14ac:dyDescent="0.25">
      <c r="A11" s="7" t="s">
        <v>5</v>
      </c>
      <c r="B11" s="3" t="s">
        <v>6</v>
      </c>
      <c r="C11" s="1" t="s">
        <v>7</v>
      </c>
    </row>
    <row r="12" spans="1:3" x14ac:dyDescent="0.25">
      <c r="A12" s="4">
        <v>42206</v>
      </c>
      <c r="B12" s="2">
        <v>456</v>
      </c>
      <c r="C12" t="s">
        <v>637</v>
      </c>
    </row>
    <row r="13" spans="1:3" x14ac:dyDescent="0.25">
      <c r="C13" t="s">
        <v>426</v>
      </c>
    </row>
    <row r="14" spans="1:3" x14ac:dyDescent="0.25">
      <c r="C14" t="s">
        <v>1331</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121</v>
      </c>
    </row>
    <row r="5" spans="1:3" x14ac:dyDescent="0.25">
      <c r="A5" s="4" t="s">
        <v>1</v>
      </c>
      <c r="B5" s="2">
        <f>'Total Orgs'!B67</f>
        <v>250</v>
      </c>
    </row>
    <row r="6" spans="1:3" x14ac:dyDescent="0.25">
      <c r="A6" s="4" t="s">
        <v>2</v>
      </c>
    </row>
    <row r="7" spans="1:3" x14ac:dyDescent="0.25">
      <c r="A7" s="4" t="s">
        <v>3</v>
      </c>
      <c r="B7" s="2">
        <f>SUM(B11:B100)</f>
        <v>191.73</v>
      </c>
    </row>
    <row r="8" spans="1:3" x14ac:dyDescent="0.25">
      <c r="A8" s="4" t="s">
        <v>4</v>
      </c>
      <c r="B8" s="2">
        <f>SUM(B5+B6-B7)</f>
        <v>58.27000000000001</v>
      </c>
    </row>
    <row r="10" spans="1:3" s="1" customFormat="1" x14ac:dyDescent="0.25">
      <c r="A10" s="7" t="s">
        <v>5</v>
      </c>
      <c r="B10" s="3" t="s">
        <v>6</v>
      </c>
      <c r="C10" s="1" t="s">
        <v>7</v>
      </c>
    </row>
    <row r="11" spans="1:3" x14ac:dyDescent="0.25">
      <c r="A11" s="4">
        <v>41900</v>
      </c>
      <c r="B11" s="2">
        <v>165</v>
      </c>
      <c r="C11" t="s">
        <v>480</v>
      </c>
    </row>
    <row r="12" spans="1:3" x14ac:dyDescent="0.25">
      <c r="C12" t="s">
        <v>481</v>
      </c>
    </row>
    <row r="13" spans="1:3" x14ac:dyDescent="0.25">
      <c r="C13" t="s">
        <v>482</v>
      </c>
    </row>
    <row r="14" spans="1:3" x14ac:dyDescent="0.25">
      <c r="C14" t="s">
        <v>483</v>
      </c>
    </row>
    <row r="15" spans="1:3" x14ac:dyDescent="0.25">
      <c r="C15" t="s">
        <v>534</v>
      </c>
    </row>
    <row r="16" spans="1:3" x14ac:dyDescent="0.25">
      <c r="A16" s="4">
        <v>41957</v>
      </c>
      <c r="B16" s="2">
        <v>26.73</v>
      </c>
      <c r="C16" t="s">
        <v>659</v>
      </c>
    </row>
    <row r="17" spans="3:3" x14ac:dyDescent="0.25">
      <c r="C17" t="s">
        <v>426</v>
      </c>
    </row>
    <row r="18" spans="3:3" x14ac:dyDescent="0.25">
      <c r="C18" t="s">
        <v>660</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147</v>
      </c>
    </row>
    <row r="5" spans="1:3" x14ac:dyDescent="0.25">
      <c r="A5" s="4" t="s">
        <v>1</v>
      </c>
      <c r="B5" s="2">
        <f>'Total Orgs'!B68</f>
        <v>213.75</v>
      </c>
    </row>
    <row r="6" spans="1:3" x14ac:dyDescent="0.25">
      <c r="A6" s="4" t="s">
        <v>2</v>
      </c>
    </row>
    <row r="7" spans="1:3" x14ac:dyDescent="0.25">
      <c r="A7" s="4" t="s">
        <v>325</v>
      </c>
      <c r="B7" s="2">
        <v>-42.75</v>
      </c>
      <c r="C7" t="s">
        <v>446</v>
      </c>
    </row>
    <row r="8" spans="1:3" x14ac:dyDescent="0.25">
      <c r="A8" s="4" t="s">
        <v>3</v>
      </c>
      <c r="B8" s="2">
        <f>SUM(B12:B101)</f>
        <v>0</v>
      </c>
    </row>
    <row r="9" spans="1:3" x14ac:dyDescent="0.25">
      <c r="A9" s="4" t="s">
        <v>4</v>
      </c>
      <c r="B9" s="2">
        <f>SUM(B5+B6+B7-B8)</f>
        <v>171</v>
      </c>
    </row>
    <row r="11" spans="1:3" s="1" customFormat="1" x14ac:dyDescent="0.25">
      <c r="A11" s="7" t="s">
        <v>5</v>
      </c>
      <c r="B11" s="3" t="s">
        <v>6</v>
      </c>
      <c r="C11" s="1" t="s">
        <v>7</v>
      </c>
    </row>
    <row r="14" spans="1:3" x14ac:dyDescent="0.25">
      <c r="C14" s="4"/>
    </row>
  </sheetData>
  <hyperlinks>
    <hyperlink ref="A1" location="'Total Orgs'!A1" display="Total Organizations"/>
  </hyperlink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131</v>
      </c>
    </row>
    <row r="5" spans="1:3" x14ac:dyDescent="0.25">
      <c r="A5" s="4" t="s">
        <v>1</v>
      </c>
      <c r="B5" s="2">
        <f>'Total Orgs'!B69</f>
        <v>1425</v>
      </c>
    </row>
    <row r="6" spans="1:3" x14ac:dyDescent="0.25">
      <c r="A6" s="4" t="s">
        <v>2</v>
      </c>
    </row>
    <row r="7" spans="1:3" x14ac:dyDescent="0.25">
      <c r="A7" s="4" t="s">
        <v>3</v>
      </c>
      <c r="B7" s="2">
        <f>SUM(B11:B102)</f>
        <v>1331.12</v>
      </c>
    </row>
    <row r="8" spans="1:3" x14ac:dyDescent="0.25">
      <c r="A8" s="4" t="s">
        <v>4</v>
      </c>
      <c r="B8" s="2">
        <f>SUM(B5+B6-B7)</f>
        <v>93.880000000000109</v>
      </c>
    </row>
    <row r="10" spans="1:3" s="1" customFormat="1" x14ac:dyDescent="0.25">
      <c r="A10" s="7" t="s">
        <v>5</v>
      </c>
      <c r="B10" s="3" t="s">
        <v>6</v>
      </c>
      <c r="C10" s="1" t="s">
        <v>7</v>
      </c>
    </row>
    <row r="11" spans="1:3" x14ac:dyDescent="0.25">
      <c r="A11" s="4">
        <v>42151</v>
      </c>
      <c r="B11" s="2">
        <v>475</v>
      </c>
      <c r="C11" t="s">
        <v>1247</v>
      </c>
    </row>
    <row r="12" spans="1:3" x14ac:dyDescent="0.25">
      <c r="C12" t="s">
        <v>915</v>
      </c>
    </row>
    <row r="13" spans="1:3" x14ac:dyDescent="0.25">
      <c r="C13" t="s">
        <v>1248</v>
      </c>
    </row>
    <row r="14" spans="1:3" x14ac:dyDescent="0.25">
      <c r="C14" t="s">
        <v>1249</v>
      </c>
    </row>
    <row r="15" spans="1:3" x14ac:dyDescent="0.25">
      <c r="C15" t="s">
        <v>1315</v>
      </c>
    </row>
    <row r="16" spans="1:3" x14ac:dyDescent="0.25">
      <c r="A16" s="4">
        <v>42151</v>
      </c>
      <c r="B16" s="2">
        <v>121.81</v>
      </c>
      <c r="C16" t="s">
        <v>1250</v>
      </c>
    </row>
    <row r="17" spans="1:3" x14ac:dyDescent="0.25">
      <c r="C17" t="s">
        <v>678</v>
      </c>
    </row>
    <row r="18" spans="1:3" x14ac:dyDescent="0.25">
      <c r="C18" t="s">
        <v>1251</v>
      </c>
    </row>
    <row r="19" spans="1:3" x14ac:dyDescent="0.25">
      <c r="C19" t="s">
        <v>1252</v>
      </c>
    </row>
    <row r="20" spans="1:3" x14ac:dyDescent="0.25">
      <c r="C20" t="s">
        <v>1339</v>
      </c>
    </row>
    <row r="21" spans="1:3" x14ac:dyDescent="0.25">
      <c r="A21" s="4">
        <v>42151</v>
      </c>
      <c r="B21" s="2">
        <v>84.31</v>
      </c>
      <c r="C21" t="s">
        <v>1253</v>
      </c>
    </row>
    <row r="22" spans="1:3" x14ac:dyDescent="0.25">
      <c r="C22" t="s">
        <v>437</v>
      </c>
    </row>
    <row r="23" spans="1:3" x14ac:dyDescent="0.25">
      <c r="C23" t="s">
        <v>1254</v>
      </c>
    </row>
    <row r="24" spans="1:3" x14ac:dyDescent="0.25">
      <c r="C24" t="s">
        <v>1255</v>
      </c>
    </row>
    <row r="25" spans="1:3" x14ac:dyDescent="0.25">
      <c r="C25" t="s">
        <v>1353</v>
      </c>
    </row>
    <row r="26" spans="1:3" x14ac:dyDescent="0.25">
      <c r="A26" s="4">
        <v>42229</v>
      </c>
      <c r="B26" s="2">
        <v>650</v>
      </c>
      <c r="C26" t="s">
        <v>1407</v>
      </c>
    </row>
    <row r="27" spans="1:3" x14ac:dyDescent="0.25">
      <c r="C27" t="s">
        <v>426</v>
      </c>
    </row>
    <row r="28" spans="1:3" x14ac:dyDescent="0.25">
      <c r="C28" t="s">
        <v>1408</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46</v>
      </c>
    </row>
    <row r="5" spans="1:3" x14ac:dyDescent="0.25">
      <c r="A5" s="4" t="s">
        <v>1</v>
      </c>
      <c r="B5" s="2">
        <f>'Total Orgs'!B70</f>
        <v>456</v>
      </c>
    </row>
    <row r="6" spans="1:3" x14ac:dyDescent="0.25">
      <c r="A6" s="4" t="s">
        <v>2</v>
      </c>
    </row>
    <row r="7" spans="1:3" x14ac:dyDescent="0.25">
      <c r="A7" s="4" t="s">
        <v>3</v>
      </c>
      <c r="B7" s="2">
        <f>SUM(B11:B100)</f>
        <v>25</v>
      </c>
    </row>
    <row r="8" spans="1:3" x14ac:dyDescent="0.25">
      <c r="A8" s="4" t="s">
        <v>4</v>
      </c>
      <c r="B8" s="2">
        <f>SUM(B5+B6-B7)</f>
        <v>431</v>
      </c>
    </row>
    <row r="10" spans="1:3" s="1" customFormat="1" x14ac:dyDescent="0.25">
      <c r="A10" s="7" t="s">
        <v>5</v>
      </c>
      <c r="B10" s="3" t="s">
        <v>6</v>
      </c>
      <c r="C10" s="1" t="s">
        <v>7</v>
      </c>
    </row>
    <row r="11" spans="1:3" x14ac:dyDescent="0.25">
      <c r="A11" s="4">
        <v>41964</v>
      </c>
      <c r="B11" s="2">
        <v>25</v>
      </c>
      <c r="C11" t="s">
        <v>511</v>
      </c>
    </row>
    <row r="12" spans="1:3" x14ac:dyDescent="0.25">
      <c r="C12" t="s">
        <v>432</v>
      </c>
    </row>
    <row r="13" spans="1:3" x14ac:dyDescent="0.25">
      <c r="C13" t="s">
        <v>433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132</v>
      </c>
    </row>
    <row r="5" spans="1:3" x14ac:dyDescent="0.25">
      <c r="A5" s="4" t="s">
        <v>1</v>
      </c>
      <c r="B5" s="2">
        <f>'Total Orgs'!B71</f>
        <v>1520</v>
      </c>
    </row>
    <row r="6" spans="1:3" x14ac:dyDescent="0.25">
      <c r="A6" s="4" t="s">
        <v>2</v>
      </c>
    </row>
    <row r="7" spans="1:3" x14ac:dyDescent="0.25">
      <c r="A7" s="4" t="s">
        <v>3</v>
      </c>
      <c r="B7" s="2">
        <f>SUM(B11:B100)</f>
        <v>1520</v>
      </c>
    </row>
    <row r="8" spans="1:3" x14ac:dyDescent="0.25">
      <c r="A8" s="4" t="s">
        <v>4</v>
      </c>
      <c r="B8" s="2">
        <f>SUM(B5+B6-B7)</f>
        <v>0</v>
      </c>
    </row>
    <row r="10" spans="1:3" s="1" customFormat="1" x14ac:dyDescent="0.25">
      <c r="A10" s="7" t="s">
        <v>5</v>
      </c>
      <c r="B10" s="3" t="s">
        <v>6</v>
      </c>
      <c r="C10" s="1" t="s">
        <v>7</v>
      </c>
    </row>
    <row r="11" spans="1:3" x14ac:dyDescent="0.25">
      <c r="A11" s="4">
        <v>41964</v>
      </c>
      <c r="B11" s="2">
        <v>700</v>
      </c>
      <c r="C11" t="s">
        <v>687</v>
      </c>
    </row>
    <row r="12" spans="1:3" x14ac:dyDescent="0.25">
      <c r="C12" t="s">
        <v>426</v>
      </c>
    </row>
    <row r="13" spans="1:3" x14ac:dyDescent="0.25">
      <c r="C13" t="s">
        <v>688</v>
      </c>
    </row>
    <row r="14" spans="1:3" x14ac:dyDescent="0.25">
      <c r="A14" s="4">
        <v>42055</v>
      </c>
      <c r="B14" s="2">
        <v>700</v>
      </c>
      <c r="C14" t="s">
        <v>687</v>
      </c>
    </row>
    <row r="15" spans="1:3" x14ac:dyDescent="0.25">
      <c r="C15" t="s">
        <v>426</v>
      </c>
    </row>
    <row r="16" spans="1:3" x14ac:dyDescent="0.25">
      <c r="C16" t="s">
        <v>925</v>
      </c>
    </row>
    <row r="17" spans="1:3" x14ac:dyDescent="0.25">
      <c r="A17" s="4">
        <v>42235</v>
      </c>
      <c r="B17" s="2">
        <v>120</v>
      </c>
      <c r="C17" t="s">
        <v>1416</v>
      </c>
    </row>
    <row r="18" spans="1:3" x14ac:dyDescent="0.25">
      <c r="C18" t="s">
        <v>426</v>
      </c>
    </row>
    <row r="19" spans="1:3" x14ac:dyDescent="0.25">
      <c r="C19" t="s">
        <v>1417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75" x14ac:dyDescent="0.25"/>
  <cols>
    <col min="1" max="1" width="26.5" customWidth="1"/>
    <col min="3" max="3" width="35.5" customWidth="1"/>
  </cols>
  <sheetData>
    <row r="1" spans="1:3" x14ac:dyDescent="0.25">
      <c r="A1" s="5" t="s">
        <v>0</v>
      </c>
      <c r="B1" s="2"/>
      <c r="C1" s="1" t="str">
        <f>'Total Orgs'!A1</f>
        <v>Budget 2014-2015</v>
      </c>
    </row>
    <row r="2" spans="1:3" x14ac:dyDescent="0.25">
      <c r="A2" s="5"/>
      <c r="B2" s="2"/>
    </row>
    <row r="3" spans="1:3" x14ac:dyDescent="0.25">
      <c r="A3" s="6" t="s">
        <v>193</v>
      </c>
      <c r="B3" s="2"/>
    </row>
    <row r="4" spans="1:3" x14ac:dyDescent="0.25">
      <c r="A4" s="4"/>
      <c r="B4" s="2"/>
    </row>
    <row r="5" spans="1:3" x14ac:dyDescent="0.25">
      <c r="A5" s="4" t="s">
        <v>1</v>
      </c>
      <c r="B5" s="2">
        <f>'Total Orgs'!B72</f>
        <v>171</v>
      </c>
    </row>
    <row r="6" spans="1:3" x14ac:dyDescent="0.25">
      <c r="A6" s="4" t="s">
        <v>2</v>
      </c>
      <c r="B6" s="2"/>
    </row>
    <row r="7" spans="1:3" x14ac:dyDescent="0.25">
      <c r="A7" s="4" t="s">
        <v>3</v>
      </c>
      <c r="B7" s="2">
        <f>SUM(B11:B100)</f>
        <v>100</v>
      </c>
    </row>
    <row r="8" spans="1:3" x14ac:dyDescent="0.25">
      <c r="A8" s="4" t="s">
        <v>4</v>
      </c>
      <c r="B8" s="2">
        <f>SUM(B5+B6-B7)</f>
        <v>71</v>
      </c>
    </row>
    <row r="9" spans="1:3" x14ac:dyDescent="0.25">
      <c r="A9" s="4"/>
      <c r="B9" s="2"/>
    </row>
    <row r="10" spans="1:3" x14ac:dyDescent="0.25">
      <c r="A10" s="7" t="s">
        <v>5</v>
      </c>
      <c r="B10" s="3" t="s">
        <v>6</v>
      </c>
      <c r="C10" s="1" t="s">
        <v>7</v>
      </c>
    </row>
    <row r="11" spans="1:3" x14ac:dyDescent="0.25">
      <c r="A11" s="4">
        <v>42055</v>
      </c>
      <c r="B11">
        <v>100</v>
      </c>
      <c r="C11" t="s">
        <v>920</v>
      </c>
    </row>
    <row r="12" spans="1:3" x14ac:dyDescent="0.25">
      <c r="C12" t="s">
        <v>704</v>
      </c>
    </row>
    <row r="14" spans="1:3" x14ac:dyDescent="0.25">
      <c r="A14" s="4"/>
    </row>
  </sheetData>
  <hyperlinks>
    <hyperlink ref="A1" location="'Total Orgs'!A1" display="Total Organizations"/>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49</v>
      </c>
    </row>
    <row r="5" spans="1:3" x14ac:dyDescent="0.25">
      <c r="A5" s="4" t="s">
        <v>1</v>
      </c>
      <c r="B5" s="2">
        <f>'Total Orgs'!B73</f>
        <v>475</v>
      </c>
    </row>
    <row r="6" spans="1:3" x14ac:dyDescent="0.25">
      <c r="A6" s="4" t="s">
        <v>2</v>
      </c>
    </row>
    <row r="7" spans="1:3" x14ac:dyDescent="0.25">
      <c r="A7" s="4" t="s">
        <v>3</v>
      </c>
      <c r="B7" s="2">
        <f>SUM(B11:B100)</f>
        <v>0</v>
      </c>
    </row>
    <row r="8" spans="1:3" x14ac:dyDescent="0.25">
      <c r="A8" s="4" t="s">
        <v>4</v>
      </c>
      <c r="B8" s="2">
        <f>SUM(B5+B6-B7)</f>
        <v>475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48</v>
      </c>
    </row>
    <row r="5" spans="1:3" x14ac:dyDescent="0.25">
      <c r="A5" s="4" t="s">
        <v>1</v>
      </c>
      <c r="B5" s="2">
        <f>'Total Orgs'!B74</f>
        <v>855</v>
      </c>
    </row>
    <row r="6" spans="1:3" x14ac:dyDescent="0.25">
      <c r="A6" s="4" t="s">
        <v>2</v>
      </c>
    </row>
    <row r="7" spans="1:3" x14ac:dyDescent="0.25">
      <c r="A7" s="4" t="s">
        <v>3</v>
      </c>
      <c r="B7" s="2">
        <f>SUM(B11:B103)</f>
        <v>854.82999999999993</v>
      </c>
    </row>
    <row r="8" spans="1:3" x14ac:dyDescent="0.25">
      <c r="A8" s="4" t="s">
        <v>4</v>
      </c>
      <c r="B8" s="2">
        <f>SUM(B5+B6-B7)</f>
        <v>0.17000000000007276</v>
      </c>
    </row>
    <row r="10" spans="1:3" s="1" customFormat="1" x14ac:dyDescent="0.25">
      <c r="A10" s="7" t="s">
        <v>5</v>
      </c>
      <c r="B10" s="3" t="s">
        <v>6</v>
      </c>
      <c r="C10" s="1" t="s">
        <v>7</v>
      </c>
    </row>
    <row r="11" spans="1:3" x14ac:dyDescent="0.25">
      <c r="A11" s="16">
        <v>42031</v>
      </c>
      <c r="B11" s="17">
        <v>398.84</v>
      </c>
      <c r="C11" s="18" t="s">
        <v>791</v>
      </c>
    </row>
    <row r="12" spans="1:3" x14ac:dyDescent="0.25">
      <c r="A12" s="18"/>
      <c r="B12" s="17"/>
      <c r="C12" s="18" t="s">
        <v>426</v>
      </c>
    </row>
    <row r="13" spans="1:3" x14ac:dyDescent="0.25">
      <c r="A13" s="18"/>
      <c r="B13" s="17"/>
      <c r="C13" s="18" t="s">
        <v>792</v>
      </c>
    </row>
    <row r="14" spans="1:3" x14ac:dyDescent="0.25">
      <c r="A14" s="16">
        <v>42111</v>
      </c>
      <c r="B14" s="17">
        <v>310</v>
      </c>
      <c r="C14" s="18" t="s">
        <v>1085</v>
      </c>
    </row>
    <row r="15" spans="1:3" x14ac:dyDescent="0.25">
      <c r="A15" s="16"/>
      <c r="B15" s="17"/>
      <c r="C15" s="18" t="s">
        <v>704</v>
      </c>
    </row>
    <row r="16" spans="1:3" x14ac:dyDescent="0.25">
      <c r="A16" s="16">
        <v>42223</v>
      </c>
      <c r="B16" s="17">
        <v>59</v>
      </c>
      <c r="C16" s="18" t="s">
        <v>431</v>
      </c>
    </row>
    <row r="17" spans="1:3" x14ac:dyDescent="0.25">
      <c r="A17" s="16"/>
      <c r="B17" s="17"/>
      <c r="C17" s="18" t="s">
        <v>1372</v>
      </c>
    </row>
    <row r="18" spans="1:3" x14ac:dyDescent="0.25">
      <c r="A18" s="16"/>
      <c r="B18" s="17"/>
      <c r="C18" s="18" t="s">
        <v>1373</v>
      </c>
    </row>
    <row r="19" spans="1:3" x14ac:dyDescent="0.25">
      <c r="A19" s="16">
        <v>42228</v>
      </c>
      <c r="B19" s="17">
        <v>86.99</v>
      </c>
      <c r="C19" s="18" t="s">
        <v>1396</v>
      </c>
    </row>
    <row r="20" spans="1:3" x14ac:dyDescent="0.25">
      <c r="A20" s="16"/>
      <c r="B20" s="17"/>
      <c r="C20" s="18" t="s">
        <v>426</v>
      </c>
    </row>
    <row r="21" spans="1:3" x14ac:dyDescent="0.25">
      <c r="A21" s="16"/>
      <c r="B21" s="17"/>
      <c r="C21" s="18" t="s">
        <v>1397</v>
      </c>
    </row>
    <row r="22" spans="1:3" x14ac:dyDescent="0.25">
      <c r="A22" s="16"/>
      <c r="B22" s="17"/>
      <c r="C22" s="18"/>
    </row>
    <row r="23" spans="1:3" x14ac:dyDescent="0.25">
      <c r="A23" s="16"/>
      <c r="B23" s="17"/>
      <c r="C23" s="18"/>
    </row>
    <row r="24" spans="1:3" x14ac:dyDescent="0.25">
      <c r="A24" s="16"/>
      <c r="B24" s="17"/>
      <c r="C24" s="18"/>
    </row>
    <row r="25" spans="1:3" x14ac:dyDescent="0.25">
      <c r="A25" s="16"/>
      <c r="B25" s="17"/>
      <c r="C25" s="18"/>
    </row>
    <row r="26" spans="1:3" x14ac:dyDescent="0.25">
      <c r="A26" s="16"/>
      <c r="B26" s="17"/>
      <c r="C26" s="18"/>
    </row>
    <row r="27" spans="1:3" x14ac:dyDescent="0.25">
      <c r="A27" s="16"/>
      <c r="B27" s="17"/>
      <c r="C27" s="18"/>
    </row>
    <row r="28" spans="1:3" x14ac:dyDescent="0.25">
      <c r="A28" s="16"/>
      <c r="B28" s="17"/>
      <c r="C28" s="18"/>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heetViews>
  <sheetFormatPr defaultRowHeight="15.75" x14ac:dyDescent="0.25"/>
  <cols>
    <col min="1" max="1" width="17.75" customWidth="1"/>
    <col min="2" max="2" width="9" style="2"/>
    <col min="3" max="3" width="31.875" customWidth="1"/>
  </cols>
  <sheetData>
    <row r="1" spans="1:3" x14ac:dyDescent="0.25">
      <c r="A1" s="5" t="s">
        <v>0</v>
      </c>
      <c r="C1" s="1" t="str">
        <f>'Total Orgs'!A1</f>
        <v>Budget 2014-2015</v>
      </c>
    </row>
    <row r="2" spans="1:3" x14ac:dyDescent="0.25">
      <c r="A2" s="5"/>
    </row>
    <row r="3" spans="1:3" x14ac:dyDescent="0.25">
      <c r="A3" s="6" t="s">
        <v>168</v>
      </c>
    </row>
    <row r="4" spans="1:3" x14ac:dyDescent="0.25">
      <c r="A4" s="4"/>
    </row>
    <row r="5" spans="1:3" x14ac:dyDescent="0.25">
      <c r="A5" s="4" t="s">
        <v>1</v>
      </c>
      <c r="B5" s="2">
        <f>'Total Orgs'!B75</f>
        <v>1520</v>
      </c>
    </row>
    <row r="6" spans="1:3" x14ac:dyDescent="0.25">
      <c r="A6" s="4" t="s">
        <v>2</v>
      </c>
    </row>
    <row r="7" spans="1:3" x14ac:dyDescent="0.25">
      <c r="A7" s="4" t="s">
        <v>3</v>
      </c>
      <c r="B7" s="2">
        <f>SUM(B11:B100)</f>
        <v>1520</v>
      </c>
    </row>
    <row r="8" spans="1:3" x14ac:dyDescent="0.25">
      <c r="A8" s="4" t="s">
        <v>4</v>
      </c>
      <c r="B8" s="2">
        <f>SUM(B5+B6-B7)</f>
        <v>0</v>
      </c>
    </row>
    <row r="9" spans="1:3" x14ac:dyDescent="0.25">
      <c r="A9" s="4"/>
    </row>
    <row r="10" spans="1:3" x14ac:dyDescent="0.25">
      <c r="A10" s="7" t="s">
        <v>5</v>
      </c>
      <c r="B10" s="3" t="s">
        <v>6</v>
      </c>
      <c r="C10" s="1" t="s">
        <v>7</v>
      </c>
    </row>
    <row r="11" spans="1:3" x14ac:dyDescent="0.25">
      <c r="A11" s="4">
        <v>41936</v>
      </c>
      <c r="B11" s="2">
        <v>15</v>
      </c>
      <c r="C11" t="s">
        <v>431</v>
      </c>
    </row>
    <row r="12" spans="1:3" x14ac:dyDescent="0.25">
      <c r="C12" t="s">
        <v>432</v>
      </c>
    </row>
    <row r="13" spans="1:3" x14ac:dyDescent="0.25">
      <c r="C13" t="s">
        <v>433</v>
      </c>
    </row>
    <row r="14" spans="1:3" x14ac:dyDescent="0.25">
      <c r="A14" s="4">
        <v>41978</v>
      </c>
      <c r="B14" s="2">
        <v>933.36</v>
      </c>
      <c r="C14" t="s">
        <v>712</v>
      </c>
    </row>
    <row r="15" spans="1:3" x14ac:dyDescent="0.25">
      <c r="C15" t="s">
        <v>426</v>
      </c>
    </row>
    <row r="16" spans="1:3" x14ac:dyDescent="0.25">
      <c r="C16" t="s">
        <v>713</v>
      </c>
    </row>
    <row r="17" spans="1:3" x14ac:dyDescent="0.25">
      <c r="A17" s="4">
        <v>42072</v>
      </c>
      <c r="B17" s="2">
        <v>3.75</v>
      </c>
      <c r="C17" t="s">
        <v>431</v>
      </c>
    </row>
    <row r="18" spans="1:3" x14ac:dyDescent="0.25">
      <c r="C18" s="74" t="s">
        <v>432</v>
      </c>
    </row>
    <row r="19" spans="1:3" x14ac:dyDescent="0.25">
      <c r="C19" s="74" t="s">
        <v>433</v>
      </c>
    </row>
    <row r="20" spans="1:3" x14ac:dyDescent="0.25">
      <c r="A20" s="4">
        <v>42110</v>
      </c>
      <c r="B20" s="2">
        <v>8</v>
      </c>
      <c r="C20" t="s">
        <v>431</v>
      </c>
    </row>
    <row r="21" spans="1:3" x14ac:dyDescent="0.25">
      <c r="C21" s="74" t="s">
        <v>432</v>
      </c>
    </row>
    <row r="22" spans="1:3" x14ac:dyDescent="0.25">
      <c r="C22" s="74" t="s">
        <v>433</v>
      </c>
    </row>
    <row r="23" spans="1:3" x14ac:dyDescent="0.25">
      <c r="A23" s="4">
        <v>42118</v>
      </c>
      <c r="B23" s="2">
        <v>28.59</v>
      </c>
      <c r="C23" t="s">
        <v>431</v>
      </c>
    </row>
    <row r="24" spans="1:3" x14ac:dyDescent="0.25">
      <c r="C24" s="74" t="s">
        <v>432</v>
      </c>
    </row>
    <row r="25" spans="1:3" x14ac:dyDescent="0.25">
      <c r="C25" s="74" t="s">
        <v>433</v>
      </c>
    </row>
    <row r="26" spans="1:3" x14ac:dyDescent="0.25">
      <c r="A26" s="82">
        <v>42136</v>
      </c>
      <c r="B26" s="2">
        <v>531.29999999999995</v>
      </c>
      <c r="C26" s="74" t="s">
        <v>1200</v>
      </c>
    </row>
    <row r="27" spans="1:3" x14ac:dyDescent="0.25">
      <c r="A27" s="4"/>
      <c r="C27" s="74" t="s">
        <v>426</v>
      </c>
    </row>
    <row r="28" spans="1:3" x14ac:dyDescent="0.25">
      <c r="C28" s="74" t="s">
        <v>1201</v>
      </c>
    </row>
    <row r="30" spans="1:3" x14ac:dyDescent="0.25">
      <c r="A30" s="4"/>
    </row>
  </sheetData>
  <hyperlinks>
    <hyperlink ref="A1" location="'Total Orgs'!A1" display="Total Organizations"/>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346</v>
      </c>
    </row>
    <row r="5" spans="1:3" x14ac:dyDescent="0.25">
      <c r="A5" s="4" t="s">
        <v>1</v>
      </c>
      <c r="B5" s="2">
        <f>'Total Orgs'!B76</f>
        <v>475</v>
      </c>
    </row>
    <row r="6" spans="1:3" x14ac:dyDescent="0.25">
      <c r="A6" s="4" t="s">
        <v>2</v>
      </c>
    </row>
    <row r="7" spans="1:3" x14ac:dyDescent="0.25">
      <c r="A7" s="4" t="s">
        <v>3</v>
      </c>
      <c r="B7" s="2">
        <f>SUM(B11:B100)</f>
        <v>475</v>
      </c>
    </row>
    <row r="8" spans="1:3" x14ac:dyDescent="0.25">
      <c r="A8" s="4" t="s">
        <v>4</v>
      </c>
      <c r="B8" s="2">
        <f>SUM(B5+B6-B7)</f>
        <v>0</v>
      </c>
    </row>
    <row r="10" spans="1:3" s="1" customFormat="1" x14ac:dyDescent="0.25">
      <c r="A10" s="7" t="s">
        <v>5</v>
      </c>
      <c r="B10" s="3" t="s">
        <v>6</v>
      </c>
      <c r="C10" s="1" t="s">
        <v>7</v>
      </c>
    </row>
    <row r="11" spans="1:3" x14ac:dyDescent="0.25">
      <c r="A11" s="4">
        <v>41983</v>
      </c>
      <c r="B11" s="2">
        <v>475</v>
      </c>
      <c r="C11" t="s">
        <v>725</v>
      </c>
    </row>
    <row r="12" spans="1:3" x14ac:dyDescent="0.25">
      <c r="C12" t="s">
        <v>426</v>
      </c>
    </row>
    <row r="13" spans="1:3" x14ac:dyDescent="0.25">
      <c r="C13" t="s">
        <v>726</v>
      </c>
    </row>
  </sheetData>
  <hyperlinks>
    <hyperlink ref="A1" location="'Total Orgs'!A1" display="Total Organizations"/>
  </hyperlink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50</v>
      </c>
    </row>
    <row r="5" spans="1:3" x14ac:dyDescent="0.25">
      <c r="A5" s="4" t="s">
        <v>1</v>
      </c>
      <c r="B5" s="2">
        <f>'Total Orgs'!B175</f>
        <v>5700</v>
      </c>
    </row>
    <row r="6" spans="1:3" x14ac:dyDescent="0.25">
      <c r="A6" s="4" t="s">
        <v>2</v>
      </c>
    </row>
    <row r="7" spans="1:3" x14ac:dyDescent="0.25">
      <c r="A7" s="4" t="s">
        <v>3</v>
      </c>
      <c r="B7" s="2">
        <f>SUM(B11:B106)</f>
        <v>5519.6399999999994</v>
      </c>
    </row>
    <row r="8" spans="1:3" x14ac:dyDescent="0.25">
      <c r="A8" s="4" t="s">
        <v>4</v>
      </c>
      <c r="B8" s="2">
        <f>SUM(B5+B6-B7)</f>
        <v>180.36000000000058</v>
      </c>
    </row>
    <row r="10" spans="1:3" s="1" customFormat="1" x14ac:dyDescent="0.25">
      <c r="A10" s="7" t="s">
        <v>5</v>
      </c>
      <c r="B10" s="3" t="s">
        <v>6</v>
      </c>
      <c r="C10" s="1" t="s">
        <v>7</v>
      </c>
    </row>
    <row r="11" spans="1:3" x14ac:dyDescent="0.25">
      <c r="A11" s="4">
        <v>41959</v>
      </c>
      <c r="B11" s="2">
        <v>1259.17</v>
      </c>
      <c r="C11" t="s">
        <v>647</v>
      </c>
    </row>
    <row r="12" spans="1:3" x14ac:dyDescent="0.25">
      <c r="C12" s="29" t="s">
        <v>648</v>
      </c>
    </row>
    <row r="13" spans="1:3" x14ac:dyDescent="0.25">
      <c r="C13" s="29" t="s">
        <v>649</v>
      </c>
    </row>
    <row r="14" spans="1:3" x14ac:dyDescent="0.25">
      <c r="C14" t="s">
        <v>650</v>
      </c>
    </row>
    <row r="15" spans="1:3" x14ac:dyDescent="0.25">
      <c r="C15" t="s">
        <v>698</v>
      </c>
    </row>
    <row r="16" spans="1:3" x14ac:dyDescent="0.25">
      <c r="A16" s="4">
        <v>41976</v>
      </c>
      <c r="B16" s="2">
        <v>1178.32</v>
      </c>
      <c r="C16" t="s">
        <v>695</v>
      </c>
    </row>
    <row r="17" spans="1:3" x14ac:dyDescent="0.25">
      <c r="C17" t="s">
        <v>648</v>
      </c>
    </row>
    <row r="18" spans="1:3" x14ac:dyDescent="0.25">
      <c r="C18" t="s">
        <v>696</v>
      </c>
    </row>
    <row r="19" spans="1:3" x14ac:dyDescent="0.25">
      <c r="C19" t="s">
        <v>697</v>
      </c>
    </row>
    <row r="20" spans="1:3" x14ac:dyDescent="0.25">
      <c r="C20" t="s">
        <v>743</v>
      </c>
    </row>
    <row r="21" spans="1:3" s="68" customFormat="1" ht="31.5" x14ac:dyDescent="0.25">
      <c r="A21" s="26">
        <v>42121</v>
      </c>
      <c r="B21" s="27">
        <v>3082.15</v>
      </c>
      <c r="C21" s="28" t="s">
        <v>1149</v>
      </c>
    </row>
    <row r="22" spans="1:3" x14ac:dyDescent="0.25">
      <c r="C22" t="s">
        <v>1150</v>
      </c>
    </row>
    <row r="23" spans="1:3" x14ac:dyDescent="0.25">
      <c r="C23" t="s">
        <v>894</v>
      </c>
    </row>
    <row r="24" spans="1:3" x14ac:dyDescent="0.25">
      <c r="C24" t="s">
        <v>1151</v>
      </c>
    </row>
    <row r="25" spans="1:3" x14ac:dyDescent="0.25">
      <c r="C25" t="s">
        <v>1147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75" x14ac:dyDescent="0.25"/>
  <cols>
    <col min="1" max="1" width="20.875" customWidth="1"/>
    <col min="3" max="3" width="18.375" customWidth="1"/>
  </cols>
  <sheetData>
    <row r="1" spans="1:3" x14ac:dyDescent="0.25">
      <c r="A1" s="5" t="s">
        <v>0</v>
      </c>
      <c r="B1" s="2"/>
      <c r="C1" s="1" t="str">
        <f>'Total Orgs'!A1</f>
        <v>Budget 2014-2015</v>
      </c>
    </row>
    <row r="2" spans="1:3" x14ac:dyDescent="0.25">
      <c r="A2" s="5"/>
      <c r="B2" s="2"/>
    </row>
    <row r="3" spans="1:3" x14ac:dyDescent="0.25">
      <c r="A3" s="6" t="s">
        <v>194</v>
      </c>
      <c r="B3" s="2"/>
    </row>
    <row r="4" spans="1:3" x14ac:dyDescent="0.25">
      <c r="A4" s="4"/>
      <c r="B4" s="2"/>
    </row>
    <row r="5" spans="1:3" x14ac:dyDescent="0.25">
      <c r="A5" s="4" t="s">
        <v>1</v>
      </c>
      <c r="B5" s="2">
        <f>'Total Orgs'!B77</f>
        <v>712.5</v>
      </c>
    </row>
    <row r="6" spans="1:3" x14ac:dyDescent="0.25">
      <c r="A6" s="4" t="s">
        <v>2</v>
      </c>
      <c r="B6" s="2"/>
    </row>
    <row r="7" spans="1:3" x14ac:dyDescent="0.25">
      <c r="A7" s="4" t="s">
        <v>3</v>
      </c>
      <c r="B7" s="2">
        <f>SUM(B11:B102)</f>
        <v>0</v>
      </c>
    </row>
    <row r="8" spans="1:3" x14ac:dyDescent="0.25">
      <c r="A8" s="4" t="s">
        <v>4</v>
      </c>
      <c r="B8" s="2">
        <f>SUM(B5+B6-B7)</f>
        <v>712.5</v>
      </c>
    </row>
    <row r="9" spans="1:3" x14ac:dyDescent="0.25">
      <c r="A9" s="4"/>
      <c r="B9" s="2"/>
    </row>
    <row r="10" spans="1:3" x14ac:dyDescent="0.25">
      <c r="A10" s="7" t="s">
        <v>5</v>
      </c>
      <c r="B10" s="3" t="s">
        <v>6</v>
      </c>
      <c r="C10" s="1" t="s">
        <v>7</v>
      </c>
    </row>
  </sheetData>
  <hyperlinks>
    <hyperlink ref="A1" location="'Total Orgs'!A1" display="Total Organizations"/>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123</v>
      </c>
    </row>
    <row r="5" spans="1:3" x14ac:dyDescent="0.25">
      <c r="A5" s="4" t="s">
        <v>1</v>
      </c>
      <c r="B5" s="2">
        <f>'Total Orgs'!B78</f>
        <v>3325</v>
      </c>
    </row>
    <row r="6" spans="1:3" x14ac:dyDescent="0.25">
      <c r="A6" s="4" t="s">
        <v>2</v>
      </c>
    </row>
    <row r="7" spans="1:3" x14ac:dyDescent="0.25">
      <c r="A7" s="4" t="s">
        <v>3</v>
      </c>
      <c r="B7" s="2">
        <f>SUM(B11:B110)</f>
        <v>2358.31</v>
      </c>
    </row>
    <row r="8" spans="1:3" x14ac:dyDescent="0.25">
      <c r="A8" s="4" t="s">
        <v>4</v>
      </c>
      <c r="B8" s="2">
        <f>SUM(B5+B6-B7)</f>
        <v>966.69</v>
      </c>
    </row>
    <row r="10" spans="1:3" s="1" customFormat="1" x14ac:dyDescent="0.25">
      <c r="A10" s="7" t="s">
        <v>5</v>
      </c>
      <c r="B10" s="3" t="s">
        <v>6</v>
      </c>
      <c r="C10" s="1" t="s">
        <v>7</v>
      </c>
    </row>
    <row r="11" spans="1:3" x14ac:dyDescent="0.25">
      <c r="A11" s="4">
        <v>41964</v>
      </c>
      <c r="B11" s="2">
        <v>436.8</v>
      </c>
      <c r="C11" t="s">
        <v>676</v>
      </c>
    </row>
    <row r="12" spans="1:3" x14ac:dyDescent="0.25">
      <c r="C12" t="s">
        <v>677</v>
      </c>
    </row>
    <row r="13" spans="1:3" x14ac:dyDescent="0.25">
      <c r="C13" t="s">
        <v>678</v>
      </c>
    </row>
    <row r="14" spans="1:3" x14ac:dyDescent="0.25">
      <c r="C14" t="s">
        <v>679</v>
      </c>
    </row>
    <row r="15" spans="1:3" x14ac:dyDescent="0.25">
      <c r="C15" t="s">
        <v>743</v>
      </c>
    </row>
    <row r="16" spans="1:3" x14ac:dyDescent="0.25">
      <c r="A16" s="4">
        <v>42069</v>
      </c>
      <c r="B16" s="2">
        <v>391.75</v>
      </c>
      <c r="C16" t="s">
        <v>966</v>
      </c>
    </row>
    <row r="17" spans="1:3" x14ac:dyDescent="0.25">
      <c r="C17" t="s">
        <v>426</v>
      </c>
    </row>
    <row r="18" spans="1:3" x14ac:dyDescent="0.25">
      <c r="C18" t="s">
        <v>967</v>
      </c>
    </row>
    <row r="19" spans="1:3" x14ac:dyDescent="0.25">
      <c r="A19" s="4">
        <v>42089</v>
      </c>
      <c r="B19" s="2">
        <v>55</v>
      </c>
      <c r="C19" t="s">
        <v>1033</v>
      </c>
    </row>
    <row r="20" spans="1:3" x14ac:dyDescent="0.25">
      <c r="C20" t="s">
        <v>426</v>
      </c>
    </row>
    <row r="21" spans="1:3" x14ac:dyDescent="0.25">
      <c r="C21" t="s">
        <v>1034</v>
      </c>
    </row>
    <row r="22" spans="1:3" x14ac:dyDescent="0.25">
      <c r="A22" s="4">
        <v>42090</v>
      </c>
      <c r="B22" s="2">
        <v>706.64</v>
      </c>
      <c r="C22" t="s">
        <v>1314</v>
      </c>
    </row>
    <row r="23" spans="1:3" x14ac:dyDescent="0.25">
      <c r="C23" t="s">
        <v>1045</v>
      </c>
    </row>
    <row r="24" spans="1:3" x14ac:dyDescent="0.25">
      <c r="C24" t="s">
        <v>1011</v>
      </c>
    </row>
    <row r="25" spans="1:3" x14ac:dyDescent="0.25">
      <c r="C25" t="s">
        <v>1046</v>
      </c>
    </row>
    <row r="26" spans="1:3" x14ac:dyDescent="0.25">
      <c r="C26" t="s">
        <v>1315</v>
      </c>
    </row>
    <row r="27" spans="1:3" x14ac:dyDescent="0.25">
      <c r="A27" s="4">
        <v>42144</v>
      </c>
      <c r="B27" s="2">
        <v>110</v>
      </c>
      <c r="C27" t="s">
        <v>1033</v>
      </c>
    </row>
    <row r="28" spans="1:3" x14ac:dyDescent="0.25">
      <c r="C28" t="s">
        <v>426</v>
      </c>
    </row>
    <row r="29" spans="1:3" x14ac:dyDescent="0.25">
      <c r="C29" t="s">
        <v>1237</v>
      </c>
    </row>
    <row r="30" spans="1:3" x14ac:dyDescent="0.25">
      <c r="A30" s="4">
        <v>42193</v>
      </c>
      <c r="B30" s="2">
        <v>135.30000000000001</v>
      </c>
      <c r="C30" t="s">
        <v>1301</v>
      </c>
    </row>
    <row r="31" spans="1:3" x14ac:dyDescent="0.25">
      <c r="C31" s="83">
        <v>42205</v>
      </c>
    </row>
    <row r="32" spans="1:3" x14ac:dyDescent="0.25">
      <c r="C32" s="18" t="s">
        <v>1299</v>
      </c>
    </row>
    <row r="33" spans="1:3" x14ac:dyDescent="0.25">
      <c r="B33" s="17"/>
      <c r="C33" s="18" t="s">
        <v>1300</v>
      </c>
    </row>
    <row r="34" spans="1:3" x14ac:dyDescent="0.25">
      <c r="B34" s="17"/>
      <c r="C34" s="18" t="s">
        <v>1409</v>
      </c>
    </row>
    <row r="35" spans="1:3" x14ac:dyDescent="0.25">
      <c r="A35" s="4">
        <v>42193</v>
      </c>
      <c r="B35" s="2">
        <v>140.30000000000001</v>
      </c>
      <c r="C35" t="s">
        <v>1302</v>
      </c>
    </row>
    <row r="36" spans="1:3" x14ac:dyDescent="0.25">
      <c r="C36" s="83">
        <v>42207</v>
      </c>
    </row>
    <row r="37" spans="1:3" x14ac:dyDescent="0.25">
      <c r="C37" s="18" t="s">
        <v>1303</v>
      </c>
    </row>
    <row r="38" spans="1:3" x14ac:dyDescent="0.25">
      <c r="C38" s="18" t="s">
        <v>1304</v>
      </c>
    </row>
    <row r="39" spans="1:3" x14ac:dyDescent="0.25">
      <c r="C39" s="18" t="s">
        <v>1409</v>
      </c>
    </row>
    <row r="40" spans="1:3" x14ac:dyDescent="0.25">
      <c r="A40" s="4">
        <v>42216</v>
      </c>
      <c r="B40" s="2">
        <v>382.52</v>
      </c>
      <c r="C40" s="18" t="s">
        <v>1351</v>
      </c>
    </row>
    <row r="41" spans="1:3" x14ac:dyDescent="0.25">
      <c r="C41" s="18" t="s">
        <v>426</v>
      </c>
    </row>
    <row r="42" spans="1:3" x14ac:dyDescent="0.25">
      <c r="C42" s="18" t="s">
        <v>1352</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15" customWidth="1"/>
    <col min="3" max="3" width="23.75" customWidth="1"/>
  </cols>
  <sheetData>
    <row r="1" spans="1:3" x14ac:dyDescent="0.25">
      <c r="A1" s="5" t="s">
        <v>0</v>
      </c>
      <c r="B1" s="2"/>
      <c r="C1" s="1" t="str">
        <f>'Total Orgs'!A1</f>
        <v>Budget 2014-2015</v>
      </c>
    </row>
    <row r="2" spans="1:3" x14ac:dyDescent="0.25">
      <c r="A2" s="5"/>
      <c r="B2" s="2"/>
    </row>
    <row r="3" spans="1:3" x14ac:dyDescent="0.25">
      <c r="A3" s="6" t="s">
        <v>195</v>
      </c>
      <c r="B3" s="2"/>
    </row>
    <row r="4" spans="1:3" x14ac:dyDescent="0.25">
      <c r="A4" s="4"/>
      <c r="B4" s="2"/>
    </row>
    <row r="5" spans="1:3" x14ac:dyDescent="0.25">
      <c r="A5" s="4" t="s">
        <v>1</v>
      </c>
      <c r="B5" s="2">
        <f>'Total Orgs'!B79</f>
        <v>142.5</v>
      </c>
    </row>
    <row r="6" spans="1:3" x14ac:dyDescent="0.25">
      <c r="A6" s="4" t="s">
        <v>2</v>
      </c>
      <c r="B6" s="2"/>
    </row>
    <row r="7" spans="1:3" x14ac:dyDescent="0.25">
      <c r="A7" s="4" t="s">
        <v>3</v>
      </c>
      <c r="B7" s="2">
        <f>SUM(B11:B106)</f>
        <v>142.5</v>
      </c>
    </row>
    <row r="8" spans="1:3" x14ac:dyDescent="0.25">
      <c r="A8" s="4" t="s">
        <v>4</v>
      </c>
      <c r="B8" s="2">
        <f>SUM(B5+B6-B7)</f>
        <v>0</v>
      </c>
    </row>
    <row r="9" spans="1:3" x14ac:dyDescent="0.25">
      <c r="A9" s="4"/>
      <c r="B9" s="2"/>
    </row>
    <row r="10" spans="1:3" x14ac:dyDescent="0.25">
      <c r="A10" s="7" t="s">
        <v>5</v>
      </c>
      <c r="B10" s="3" t="s">
        <v>6</v>
      </c>
      <c r="C10" s="1" t="s">
        <v>7</v>
      </c>
    </row>
    <row r="11" spans="1:3" x14ac:dyDescent="0.25">
      <c r="A11" s="4">
        <v>42179</v>
      </c>
      <c r="B11">
        <v>142.5</v>
      </c>
      <c r="C11" t="s">
        <v>1166</v>
      </c>
    </row>
    <row r="12" spans="1:3" x14ac:dyDescent="0.25">
      <c r="C12" t="s">
        <v>426</v>
      </c>
    </row>
    <row r="13" spans="1:3" x14ac:dyDescent="0.25">
      <c r="C13" t="s">
        <v>1280</v>
      </c>
    </row>
  </sheetData>
  <hyperlinks>
    <hyperlink ref="A1" location="'Total Orgs'!A1" display="Total Organizations"/>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171</v>
      </c>
    </row>
    <row r="5" spans="1:3" x14ac:dyDescent="0.25">
      <c r="A5" s="4" t="s">
        <v>1</v>
      </c>
      <c r="B5" s="2">
        <f>'Total Orgs'!B80</f>
        <v>285</v>
      </c>
    </row>
    <row r="6" spans="1:3" x14ac:dyDescent="0.25">
      <c r="A6" s="4" t="s">
        <v>2</v>
      </c>
    </row>
    <row r="7" spans="1:3" ht="63" x14ac:dyDescent="0.25">
      <c r="A7" s="4" t="s">
        <v>325</v>
      </c>
      <c r="B7" s="2">
        <v>-151.99</v>
      </c>
      <c r="C7" s="23" t="s">
        <v>715</v>
      </c>
    </row>
    <row r="8" spans="1:3" x14ac:dyDescent="0.25">
      <c r="A8" s="4" t="s">
        <v>3</v>
      </c>
      <c r="B8" s="2">
        <f>SUM(B12:B101)</f>
        <v>0</v>
      </c>
    </row>
    <row r="9" spans="1:3" x14ac:dyDescent="0.25">
      <c r="A9" s="4" t="s">
        <v>4</v>
      </c>
      <c r="B9" s="2">
        <f>SUM(B5+B6+B7-B8)</f>
        <v>133.01</v>
      </c>
    </row>
    <row r="11" spans="1:3" s="1" customFormat="1" x14ac:dyDescent="0.25">
      <c r="A11" s="7" t="s">
        <v>5</v>
      </c>
      <c r="B11" s="3" t="s">
        <v>6</v>
      </c>
      <c r="C11" s="1" t="s">
        <v>7</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51</v>
      </c>
    </row>
    <row r="5" spans="1:3" x14ac:dyDescent="0.25">
      <c r="A5" s="4" t="s">
        <v>1</v>
      </c>
      <c r="B5" s="2">
        <f>'Total Orgs'!B81</f>
        <v>8550</v>
      </c>
    </row>
    <row r="6" spans="1:3" x14ac:dyDescent="0.25">
      <c r="A6" s="4" t="s">
        <v>2</v>
      </c>
      <c r="B6" s="2">
        <v>500</v>
      </c>
    </row>
    <row r="7" spans="1:3" x14ac:dyDescent="0.25">
      <c r="A7" s="4" t="s">
        <v>3</v>
      </c>
      <c r="B7" s="2">
        <f>SUM(B11:B100)</f>
        <v>9050</v>
      </c>
    </row>
    <row r="8" spans="1:3" x14ac:dyDescent="0.25">
      <c r="A8" s="4" t="s">
        <v>4</v>
      </c>
      <c r="B8" s="2">
        <f>SUM(B5+B6-B7)</f>
        <v>0</v>
      </c>
    </row>
    <row r="10" spans="1:3" s="1" customFormat="1" x14ac:dyDescent="0.25">
      <c r="A10" s="7" t="s">
        <v>5</v>
      </c>
      <c r="B10" s="3" t="s">
        <v>6</v>
      </c>
      <c r="C10" s="1" t="s">
        <v>7</v>
      </c>
    </row>
    <row r="11" spans="1:3" x14ac:dyDescent="0.25">
      <c r="A11" s="4">
        <v>42061</v>
      </c>
      <c r="B11" s="2">
        <v>2105.2600000000002</v>
      </c>
      <c r="C11" t="s">
        <v>947</v>
      </c>
    </row>
    <row r="12" spans="1:3" x14ac:dyDescent="0.25">
      <c r="C12" t="s">
        <v>426</v>
      </c>
    </row>
    <row r="13" spans="1:3" x14ac:dyDescent="0.25">
      <c r="C13" t="s">
        <v>948</v>
      </c>
    </row>
    <row r="14" spans="1:3" x14ac:dyDescent="0.25">
      <c r="A14" s="4">
        <v>42069</v>
      </c>
      <c r="B14" s="2">
        <v>3880</v>
      </c>
      <c r="C14" t="s">
        <v>968</v>
      </c>
    </row>
    <row r="15" spans="1:3" x14ac:dyDescent="0.25">
      <c r="C15" t="s">
        <v>426</v>
      </c>
    </row>
    <row r="16" spans="1:3" x14ac:dyDescent="0.25">
      <c r="C16" t="s">
        <v>969</v>
      </c>
    </row>
    <row r="17" spans="1:3" s="68" customFormat="1" ht="31.5" x14ac:dyDescent="0.25">
      <c r="A17" s="26">
        <v>42080</v>
      </c>
      <c r="B17" s="27">
        <v>2335.63</v>
      </c>
      <c r="C17" s="28" t="s">
        <v>1003</v>
      </c>
    </row>
    <row r="18" spans="1:3" x14ac:dyDescent="0.25">
      <c r="C18" t="s">
        <v>1004</v>
      </c>
    </row>
    <row r="19" spans="1:3" x14ac:dyDescent="0.25">
      <c r="C19" t="s">
        <v>1005</v>
      </c>
    </row>
    <row r="20" spans="1:3" x14ac:dyDescent="0.25">
      <c r="C20" t="s">
        <v>1006</v>
      </c>
    </row>
    <row r="21" spans="1:3" x14ac:dyDescent="0.25">
      <c r="C21" t="s">
        <v>1047</v>
      </c>
    </row>
    <row r="22" spans="1:3" x14ac:dyDescent="0.25">
      <c r="A22" s="4">
        <v>42136</v>
      </c>
      <c r="B22" s="2">
        <v>729.11</v>
      </c>
      <c r="C22" t="s">
        <v>953</v>
      </c>
    </row>
    <row r="23" spans="1:3" x14ac:dyDescent="0.25">
      <c r="C23" t="s">
        <v>426</v>
      </c>
    </row>
    <row r="24" spans="1:3" x14ac:dyDescent="0.25">
      <c r="C24" t="s">
        <v>1189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52</v>
      </c>
    </row>
    <row r="5" spans="1:3" x14ac:dyDescent="0.25">
      <c r="A5" s="4" t="s">
        <v>1</v>
      </c>
      <c r="B5" s="2">
        <f>'Total Orgs'!B82</f>
        <v>237.5</v>
      </c>
    </row>
    <row r="6" spans="1:3" x14ac:dyDescent="0.25">
      <c r="A6" s="4" t="s">
        <v>2</v>
      </c>
    </row>
    <row r="7" spans="1:3" x14ac:dyDescent="0.25">
      <c r="A7" s="4" t="s">
        <v>325</v>
      </c>
    </row>
    <row r="8" spans="1:3" x14ac:dyDescent="0.25">
      <c r="A8" s="4" t="s">
        <v>3</v>
      </c>
      <c r="B8" s="2">
        <f>SUM(B12:B101)</f>
        <v>0</v>
      </c>
    </row>
    <row r="9" spans="1:3" x14ac:dyDescent="0.25">
      <c r="A9" s="4" t="s">
        <v>4</v>
      </c>
      <c r="B9" s="2">
        <f>SUM(B5+B6+B7-B8)</f>
        <v>237.5</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53</v>
      </c>
    </row>
    <row r="5" spans="1:3" x14ac:dyDescent="0.25">
      <c r="A5" s="4" t="s">
        <v>1</v>
      </c>
      <c r="B5" s="2">
        <f>'Total Orgs'!B83</f>
        <v>1900</v>
      </c>
    </row>
    <row r="6" spans="1:3" x14ac:dyDescent="0.25">
      <c r="A6" s="4" t="s">
        <v>2</v>
      </c>
    </row>
    <row r="7" spans="1:3" x14ac:dyDescent="0.25">
      <c r="A7" s="4" t="s">
        <v>3</v>
      </c>
      <c r="B7" s="2">
        <f>SUM(B11:B100)</f>
        <v>1900</v>
      </c>
    </row>
    <row r="8" spans="1:3" x14ac:dyDescent="0.25">
      <c r="A8" s="4" t="s">
        <v>4</v>
      </c>
      <c r="B8" s="2">
        <f>SUM(B5+B6-B7)</f>
        <v>0</v>
      </c>
    </row>
    <row r="10" spans="1:3" s="1" customFormat="1" x14ac:dyDescent="0.25">
      <c r="A10" s="7" t="s">
        <v>5</v>
      </c>
      <c r="B10" s="3" t="s">
        <v>6</v>
      </c>
      <c r="C10" s="1" t="s">
        <v>7</v>
      </c>
    </row>
    <row r="11" spans="1:3" x14ac:dyDescent="0.25">
      <c r="A11" s="4">
        <v>41964</v>
      </c>
      <c r="B11" s="2">
        <v>550.5</v>
      </c>
      <c r="C11" t="s">
        <v>689</v>
      </c>
    </row>
    <row r="12" spans="1:3" x14ac:dyDescent="0.25">
      <c r="C12" t="s">
        <v>426</v>
      </c>
    </row>
    <row r="13" spans="1:3" x14ac:dyDescent="0.25">
      <c r="C13" t="s">
        <v>690</v>
      </c>
    </row>
    <row r="14" spans="1:3" x14ac:dyDescent="0.25">
      <c r="A14" s="4">
        <v>42055</v>
      </c>
      <c r="B14" s="2">
        <v>1349.5</v>
      </c>
      <c r="C14" t="s">
        <v>919</v>
      </c>
    </row>
    <row r="15" spans="1:3" x14ac:dyDescent="0.25">
      <c r="C15" t="s">
        <v>426</v>
      </c>
    </row>
    <row r="16" spans="1:3" x14ac:dyDescent="0.25">
      <c r="C16" t="s">
        <v>930</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54</v>
      </c>
    </row>
    <row r="5" spans="1:3" x14ac:dyDescent="0.25">
      <c r="A5" s="4" t="s">
        <v>1</v>
      </c>
      <c r="B5" s="2">
        <f>'Total Orgs'!B90</f>
        <v>427.5</v>
      </c>
    </row>
    <row r="6" spans="1:3" x14ac:dyDescent="0.25">
      <c r="A6" s="4" t="s">
        <v>2</v>
      </c>
    </row>
    <row r="7" spans="1:3" x14ac:dyDescent="0.25">
      <c r="A7" s="4" t="s">
        <v>3</v>
      </c>
      <c r="B7" s="2">
        <f>SUM(B11:B100)</f>
        <v>0</v>
      </c>
    </row>
    <row r="8" spans="1:3" x14ac:dyDescent="0.25">
      <c r="A8" s="4" t="s">
        <v>4</v>
      </c>
      <c r="B8" s="2">
        <f>SUM(B5+B6-B7)</f>
        <v>427.5</v>
      </c>
    </row>
    <row r="10" spans="1:3" s="1" customFormat="1" x14ac:dyDescent="0.25">
      <c r="A10" s="7" t="s">
        <v>5</v>
      </c>
      <c r="B10" s="3" t="s">
        <v>6</v>
      </c>
      <c r="C10" s="1" t="s">
        <v>7</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17.75" customWidth="1"/>
    <col min="2" max="2" width="9" style="2"/>
    <col min="3" max="3" width="30.5" customWidth="1"/>
  </cols>
  <sheetData>
    <row r="1" spans="1:3" x14ac:dyDescent="0.25">
      <c r="A1" s="5" t="s">
        <v>0</v>
      </c>
      <c r="C1" s="1" t="str">
        <f>'Total Orgs'!A1</f>
        <v>Budget 2014-2015</v>
      </c>
    </row>
    <row r="2" spans="1:3" x14ac:dyDescent="0.25">
      <c r="A2" s="5"/>
    </row>
    <row r="3" spans="1:3" x14ac:dyDescent="0.25">
      <c r="A3" s="6" t="s">
        <v>173</v>
      </c>
    </row>
    <row r="4" spans="1:3" x14ac:dyDescent="0.25">
      <c r="A4" s="4"/>
    </row>
    <row r="5" spans="1:3" x14ac:dyDescent="0.25">
      <c r="A5" s="4" t="s">
        <v>1</v>
      </c>
      <c r="B5" s="2">
        <f>'Total Orgs'!B84</f>
        <v>570</v>
      </c>
    </row>
    <row r="6" spans="1:3" x14ac:dyDescent="0.25">
      <c r="A6" s="4" t="s">
        <v>2</v>
      </c>
    </row>
    <row r="7" spans="1:3" x14ac:dyDescent="0.25">
      <c r="A7" s="4" t="s">
        <v>3</v>
      </c>
      <c r="B7" s="2">
        <f>SUM(B11:B100)</f>
        <v>570</v>
      </c>
    </row>
    <row r="8" spans="1:3" x14ac:dyDescent="0.25">
      <c r="A8" s="4" t="s">
        <v>4</v>
      </c>
      <c r="B8" s="2">
        <f>SUM(B5+B6-B7)</f>
        <v>0</v>
      </c>
    </row>
    <row r="9" spans="1:3" x14ac:dyDescent="0.25">
      <c r="A9" s="4"/>
    </row>
    <row r="10" spans="1:3" x14ac:dyDescent="0.25">
      <c r="A10" s="7" t="s">
        <v>5</v>
      </c>
      <c r="B10" s="3" t="s">
        <v>6</v>
      </c>
      <c r="C10" s="1" t="s">
        <v>7</v>
      </c>
    </row>
    <row r="11" spans="1:3" x14ac:dyDescent="0.25">
      <c r="A11" s="4">
        <v>42069</v>
      </c>
      <c r="B11" s="2">
        <v>570</v>
      </c>
      <c r="C11" t="s">
        <v>955</v>
      </c>
    </row>
    <row r="12" spans="1:3" x14ac:dyDescent="0.25">
      <c r="C12" t="s">
        <v>426</v>
      </c>
    </row>
    <row r="13" spans="1:3" x14ac:dyDescent="0.25">
      <c r="C13" t="s">
        <v>956</v>
      </c>
    </row>
  </sheetData>
  <hyperlinks>
    <hyperlink ref="A1" location="'Total Orgs'!A1" display="Total Organizations"/>
  </hyperlink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55</v>
      </c>
    </row>
    <row r="5" spans="1:3" x14ac:dyDescent="0.25">
      <c r="A5" s="4" t="s">
        <v>1</v>
      </c>
      <c r="B5" s="2">
        <f>'Total Orgs'!B85</f>
        <v>475</v>
      </c>
    </row>
    <row r="6" spans="1:3" x14ac:dyDescent="0.25">
      <c r="A6" s="4" t="s">
        <v>2</v>
      </c>
    </row>
    <row r="7" spans="1:3" x14ac:dyDescent="0.25">
      <c r="A7" s="4" t="s">
        <v>3</v>
      </c>
      <c r="B7" s="2">
        <f>SUM(B11:B100)</f>
        <v>452.25</v>
      </c>
    </row>
    <row r="8" spans="1:3" x14ac:dyDescent="0.25">
      <c r="A8" s="4" t="s">
        <v>4</v>
      </c>
      <c r="B8" s="2">
        <f>SUM(B5+B6-B7)</f>
        <v>22.75</v>
      </c>
    </row>
    <row r="10" spans="1:3" s="1" customFormat="1" x14ac:dyDescent="0.25">
      <c r="A10" s="7" t="s">
        <v>5</v>
      </c>
      <c r="B10" s="3" t="s">
        <v>6</v>
      </c>
      <c r="C10" s="1" t="s">
        <v>7</v>
      </c>
    </row>
    <row r="11" spans="1:3" x14ac:dyDescent="0.25">
      <c r="A11" s="4">
        <v>41898</v>
      </c>
      <c r="B11" s="2">
        <v>396</v>
      </c>
      <c r="C11" t="s">
        <v>475</v>
      </c>
    </row>
    <row r="12" spans="1:3" x14ac:dyDescent="0.25">
      <c r="C12" t="s">
        <v>426</v>
      </c>
    </row>
    <row r="13" spans="1:3" x14ac:dyDescent="0.25">
      <c r="C13" t="s">
        <v>476</v>
      </c>
    </row>
    <row r="14" spans="1:3" x14ac:dyDescent="0.25">
      <c r="A14" s="4">
        <v>41905</v>
      </c>
      <c r="B14" s="2">
        <v>6.25</v>
      </c>
      <c r="C14" t="s">
        <v>431</v>
      </c>
    </row>
    <row r="15" spans="1:3" x14ac:dyDescent="0.25">
      <c r="C15" t="s">
        <v>432</v>
      </c>
    </row>
    <row r="16" spans="1:3" x14ac:dyDescent="0.25">
      <c r="C16" t="s">
        <v>433</v>
      </c>
    </row>
    <row r="17" spans="1:3" x14ac:dyDescent="0.25">
      <c r="A17" s="4">
        <v>42025</v>
      </c>
      <c r="B17" s="2">
        <v>50</v>
      </c>
      <c r="C17" t="s">
        <v>431</v>
      </c>
    </row>
    <row r="18" spans="1:3" x14ac:dyDescent="0.25">
      <c r="C18" t="s">
        <v>772</v>
      </c>
    </row>
    <row r="19" spans="1:3" x14ac:dyDescent="0.25">
      <c r="C19" t="s">
        <v>429</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133</v>
      </c>
    </row>
    <row r="5" spans="1:3" x14ac:dyDescent="0.25">
      <c r="A5" s="4" t="s">
        <v>1</v>
      </c>
      <c r="B5" s="2">
        <f>'Total Orgs'!B86</f>
        <v>352.45</v>
      </c>
    </row>
    <row r="6" spans="1:3" x14ac:dyDescent="0.25">
      <c r="A6" s="4" t="s">
        <v>2</v>
      </c>
    </row>
    <row r="7" spans="1:3" x14ac:dyDescent="0.25">
      <c r="A7" s="4" t="s">
        <v>3</v>
      </c>
      <c r="B7" s="2">
        <f>SUM(B11:B100)</f>
        <v>0</v>
      </c>
    </row>
    <row r="8" spans="1:3" x14ac:dyDescent="0.25">
      <c r="A8" s="4" t="s">
        <v>4</v>
      </c>
      <c r="B8" s="2">
        <f>SUM(B5+B6-B7)</f>
        <v>352.45</v>
      </c>
    </row>
    <row r="10" spans="1:3" s="1" customFormat="1" x14ac:dyDescent="0.25">
      <c r="A10" s="7" t="s">
        <v>5</v>
      </c>
      <c r="B10" s="3" t="s">
        <v>6</v>
      </c>
      <c r="C10" s="1" t="s">
        <v>7</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56</v>
      </c>
    </row>
    <row r="5" spans="1:3" x14ac:dyDescent="0.25">
      <c r="A5" s="4" t="s">
        <v>1</v>
      </c>
      <c r="B5" s="2">
        <f>'Total Orgs'!B87</f>
        <v>7125</v>
      </c>
    </row>
    <row r="6" spans="1:3" x14ac:dyDescent="0.25">
      <c r="A6" s="4" t="s">
        <v>2</v>
      </c>
    </row>
    <row r="7" spans="1:3" x14ac:dyDescent="0.25">
      <c r="A7" s="4" t="s">
        <v>3</v>
      </c>
      <c r="B7" s="2">
        <f>SUM(B11:B101)</f>
        <v>7089.8499999999995</v>
      </c>
    </row>
    <row r="8" spans="1:3" x14ac:dyDescent="0.25">
      <c r="A8" s="4" t="s">
        <v>4</v>
      </c>
      <c r="B8" s="2">
        <f>SUM(B5+B6-B7)</f>
        <v>35.150000000000546</v>
      </c>
    </row>
    <row r="10" spans="1:3" s="1" customFormat="1" x14ac:dyDescent="0.25">
      <c r="A10" s="7" t="s">
        <v>5</v>
      </c>
      <c r="B10" s="3" t="s">
        <v>6</v>
      </c>
      <c r="C10" s="1" t="s">
        <v>7</v>
      </c>
    </row>
    <row r="11" spans="1:3" x14ac:dyDescent="0.25">
      <c r="A11" s="4">
        <v>41900</v>
      </c>
      <c r="B11" s="2">
        <v>1000</v>
      </c>
      <c r="C11" t="s">
        <v>485</v>
      </c>
    </row>
    <row r="12" spans="1:3" x14ac:dyDescent="0.25">
      <c r="C12" t="s">
        <v>426</v>
      </c>
    </row>
    <row r="13" spans="1:3" x14ac:dyDescent="0.25">
      <c r="C13" t="s">
        <v>486</v>
      </c>
    </row>
    <row r="14" spans="1:3" x14ac:dyDescent="0.25">
      <c r="A14" s="4">
        <v>41927</v>
      </c>
      <c r="B14" s="2">
        <v>350</v>
      </c>
      <c r="C14" t="s">
        <v>544</v>
      </c>
    </row>
    <row r="15" spans="1:3" x14ac:dyDescent="0.25">
      <c r="C15" t="s">
        <v>426</v>
      </c>
    </row>
    <row r="16" spans="1:3" x14ac:dyDescent="0.25">
      <c r="C16" t="s">
        <v>545</v>
      </c>
    </row>
    <row r="17" spans="1:3" x14ac:dyDescent="0.25">
      <c r="A17" s="4">
        <v>41957</v>
      </c>
      <c r="B17" s="2">
        <v>1700</v>
      </c>
      <c r="C17" t="s">
        <v>657</v>
      </c>
    </row>
    <row r="18" spans="1:3" x14ac:dyDescent="0.25">
      <c r="C18" t="s">
        <v>426</v>
      </c>
    </row>
    <row r="19" spans="1:3" x14ac:dyDescent="0.25">
      <c r="C19" t="s">
        <v>658</v>
      </c>
    </row>
    <row r="20" spans="1:3" x14ac:dyDescent="0.25">
      <c r="A20" s="4">
        <v>41983</v>
      </c>
      <c r="B20" s="2">
        <v>1700</v>
      </c>
      <c r="C20" t="s">
        <v>727</v>
      </c>
    </row>
    <row r="21" spans="1:3" x14ac:dyDescent="0.25">
      <c r="C21" t="s">
        <v>426</v>
      </c>
    </row>
    <row r="22" spans="1:3" x14ac:dyDescent="0.25">
      <c r="C22" t="s">
        <v>728</v>
      </c>
    </row>
    <row r="23" spans="1:3" x14ac:dyDescent="0.25">
      <c r="A23" s="4">
        <v>42040</v>
      </c>
      <c r="B23" s="2">
        <v>397.2</v>
      </c>
      <c r="C23" t="s">
        <v>831</v>
      </c>
    </row>
    <row r="24" spans="1:3" x14ac:dyDescent="0.25">
      <c r="C24" t="s">
        <v>832</v>
      </c>
    </row>
    <row r="25" spans="1:3" x14ac:dyDescent="0.25">
      <c r="C25" t="s">
        <v>833</v>
      </c>
    </row>
    <row r="26" spans="1:3" x14ac:dyDescent="0.25">
      <c r="C26" t="s">
        <v>834</v>
      </c>
    </row>
    <row r="27" spans="1:3" x14ac:dyDescent="0.25">
      <c r="C27" t="s">
        <v>835</v>
      </c>
    </row>
    <row r="28" spans="1:3" x14ac:dyDescent="0.25">
      <c r="C28" t="s">
        <v>836</v>
      </c>
    </row>
    <row r="29" spans="1:3" x14ac:dyDescent="0.25">
      <c r="C29" t="s">
        <v>976</v>
      </c>
    </row>
    <row r="30" spans="1:3" x14ac:dyDescent="0.25">
      <c r="A30" s="4">
        <v>42055</v>
      </c>
      <c r="B30" s="2">
        <v>800</v>
      </c>
      <c r="C30" t="s">
        <v>926</v>
      </c>
    </row>
    <row r="31" spans="1:3" x14ac:dyDescent="0.25">
      <c r="C31" t="s">
        <v>426</v>
      </c>
    </row>
    <row r="32" spans="1:3" x14ac:dyDescent="0.25">
      <c r="C32" t="s">
        <v>927</v>
      </c>
    </row>
    <row r="33" spans="1:3" x14ac:dyDescent="0.25">
      <c r="A33" s="4">
        <v>42089</v>
      </c>
      <c r="B33" s="2">
        <v>800</v>
      </c>
      <c r="C33" t="s">
        <v>1031</v>
      </c>
    </row>
    <row r="34" spans="1:3" x14ac:dyDescent="0.25">
      <c r="C34" t="s">
        <v>426</v>
      </c>
    </row>
    <row r="35" spans="1:3" x14ac:dyDescent="0.25">
      <c r="C35" t="s">
        <v>1032</v>
      </c>
    </row>
    <row r="36" spans="1:3" x14ac:dyDescent="0.25">
      <c r="A36" s="4">
        <v>42165</v>
      </c>
      <c r="B36" s="2">
        <v>147.65</v>
      </c>
      <c r="C36" t="s">
        <v>1266</v>
      </c>
    </row>
    <row r="37" spans="1:3" x14ac:dyDescent="0.25">
      <c r="C37" t="s">
        <v>426</v>
      </c>
    </row>
    <row r="38" spans="1:3" x14ac:dyDescent="0.25">
      <c r="C38" t="s">
        <v>1267</v>
      </c>
    </row>
    <row r="39" spans="1:3" x14ac:dyDescent="0.25">
      <c r="A39" s="4">
        <v>42179</v>
      </c>
      <c r="B39" s="2">
        <v>195</v>
      </c>
      <c r="C39" t="s">
        <v>1276</v>
      </c>
    </row>
    <row r="40" spans="1:3" x14ac:dyDescent="0.25">
      <c r="C40" t="s">
        <v>426</v>
      </c>
    </row>
    <row r="41" spans="1:3" x14ac:dyDescent="0.25">
      <c r="C41" t="s">
        <v>1277</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57</v>
      </c>
    </row>
    <row r="5" spans="1:3" x14ac:dyDescent="0.25">
      <c r="A5" s="4" t="s">
        <v>1</v>
      </c>
      <c r="B5" s="2">
        <f>'Total Orgs'!B88</f>
        <v>2850</v>
      </c>
    </row>
    <row r="6" spans="1:3" x14ac:dyDescent="0.25">
      <c r="A6" s="4" t="s">
        <v>2</v>
      </c>
    </row>
    <row r="7" spans="1:3" x14ac:dyDescent="0.25">
      <c r="A7" s="4" t="s">
        <v>3</v>
      </c>
      <c r="B7" s="2">
        <f>SUM(B11:B101)</f>
        <v>2561.38</v>
      </c>
    </row>
    <row r="8" spans="1:3" x14ac:dyDescent="0.25">
      <c r="A8" s="4" t="s">
        <v>4</v>
      </c>
      <c r="B8" s="2">
        <f>SUM(B5+B6-B7)</f>
        <v>288.61999999999989</v>
      </c>
    </row>
    <row r="10" spans="1:3" s="1" customFormat="1" x14ac:dyDescent="0.25">
      <c r="A10" s="7" t="s">
        <v>5</v>
      </c>
      <c r="B10" s="3" t="s">
        <v>6</v>
      </c>
      <c r="C10" s="1" t="s">
        <v>7</v>
      </c>
    </row>
    <row r="11" spans="1:3" x14ac:dyDescent="0.25">
      <c r="A11" s="4">
        <v>42209</v>
      </c>
      <c r="B11" s="2">
        <v>2561.38</v>
      </c>
      <c r="C11" t="s">
        <v>1335</v>
      </c>
    </row>
    <row r="12" spans="1:3" x14ac:dyDescent="0.25">
      <c r="C12" t="s">
        <v>1336</v>
      </c>
    </row>
    <row r="13" spans="1:3" x14ac:dyDescent="0.25">
      <c r="C13" t="s">
        <v>1311</v>
      </c>
    </row>
    <row r="14" spans="1:3" x14ac:dyDescent="0.25">
      <c r="C14" t="s">
        <v>1337</v>
      </c>
    </row>
    <row r="15" spans="1:3" x14ac:dyDescent="0.25">
      <c r="C15" t="s">
        <v>1338</v>
      </c>
    </row>
    <row r="16" spans="1:3" x14ac:dyDescent="0.25">
      <c r="C16" t="s">
        <v>1409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75" x14ac:dyDescent="0.25"/>
  <cols>
    <col min="1" max="1" width="18.5" customWidth="1"/>
    <col min="3" max="3" width="19.375" customWidth="1"/>
  </cols>
  <sheetData>
    <row r="1" spans="1:3" x14ac:dyDescent="0.25">
      <c r="A1" s="5" t="s">
        <v>0</v>
      </c>
      <c r="B1" s="2"/>
      <c r="C1" s="1" t="str">
        <f>'Total Orgs'!A1</f>
        <v>Budget 2014-2015</v>
      </c>
    </row>
    <row r="2" spans="1:3" x14ac:dyDescent="0.25">
      <c r="A2" s="5"/>
      <c r="B2" s="2"/>
    </row>
    <row r="3" spans="1:3" x14ac:dyDescent="0.25">
      <c r="A3" s="6" t="s">
        <v>347</v>
      </c>
      <c r="B3" s="2"/>
    </row>
    <row r="4" spans="1:3" x14ac:dyDescent="0.25">
      <c r="A4" s="4"/>
      <c r="B4" s="2"/>
    </row>
    <row r="5" spans="1:3" x14ac:dyDescent="0.25">
      <c r="A5" s="4" t="s">
        <v>1</v>
      </c>
      <c r="B5" s="2">
        <f>'Total Orgs'!B89</f>
        <v>47.5</v>
      </c>
    </row>
    <row r="6" spans="1:3" x14ac:dyDescent="0.25">
      <c r="A6" s="4" t="s">
        <v>2</v>
      </c>
      <c r="B6" s="2"/>
    </row>
    <row r="7" spans="1:3" x14ac:dyDescent="0.25">
      <c r="A7" s="4" t="s">
        <v>3</v>
      </c>
      <c r="B7" s="2">
        <f>SUM(B11:B106)</f>
        <v>0</v>
      </c>
    </row>
    <row r="8" spans="1:3" x14ac:dyDescent="0.25">
      <c r="A8" s="4" t="s">
        <v>4</v>
      </c>
      <c r="B8" s="2">
        <f>SUM(B5+B6-B7)</f>
        <v>47.5</v>
      </c>
    </row>
    <row r="9" spans="1:3" x14ac:dyDescent="0.25">
      <c r="A9" s="4"/>
      <c r="B9" s="2"/>
    </row>
    <row r="10" spans="1:3" x14ac:dyDescent="0.25">
      <c r="A10" s="7" t="s">
        <v>5</v>
      </c>
      <c r="B10" s="3" t="s">
        <v>6</v>
      </c>
      <c r="C10" s="1" t="s">
        <v>7</v>
      </c>
    </row>
  </sheetData>
  <hyperlinks>
    <hyperlink ref="A1" location="'Total Orgs'!A1" display="Total Organizations"/>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17.25" customWidth="1"/>
    <col min="3" max="3" width="13.5" customWidth="1"/>
  </cols>
  <sheetData>
    <row r="1" spans="1:3" x14ac:dyDescent="0.25">
      <c r="A1" s="5" t="s">
        <v>0</v>
      </c>
      <c r="B1" s="2"/>
      <c r="C1" s="1" t="str">
        <f>'Total Orgs'!A1</f>
        <v>Budget 2014-2015</v>
      </c>
    </row>
    <row r="2" spans="1:3" x14ac:dyDescent="0.25">
      <c r="A2" s="5"/>
      <c r="B2" s="2"/>
    </row>
    <row r="3" spans="1:3" x14ac:dyDescent="0.25">
      <c r="A3" s="6" t="s">
        <v>58</v>
      </c>
      <c r="B3" s="2"/>
    </row>
    <row r="4" spans="1:3" x14ac:dyDescent="0.25">
      <c r="A4" s="4"/>
      <c r="B4" s="2"/>
    </row>
    <row r="5" spans="1:3" x14ac:dyDescent="0.25">
      <c r="A5" s="4" t="s">
        <v>1</v>
      </c>
      <c r="B5" s="2">
        <f>'Total Orgs'!B90</f>
        <v>427.5</v>
      </c>
    </row>
    <row r="6" spans="1:3" x14ac:dyDescent="0.25">
      <c r="A6" s="4" t="s">
        <v>2</v>
      </c>
      <c r="B6" s="2"/>
    </row>
    <row r="7" spans="1:3" x14ac:dyDescent="0.25">
      <c r="A7" s="4" t="s">
        <v>325</v>
      </c>
      <c r="B7" s="2"/>
    </row>
    <row r="8" spans="1:3" x14ac:dyDescent="0.25">
      <c r="A8" s="4" t="s">
        <v>3</v>
      </c>
      <c r="B8" s="2">
        <f>SUM(B12:B101)</f>
        <v>0</v>
      </c>
    </row>
    <row r="9" spans="1:3" x14ac:dyDescent="0.25">
      <c r="A9" s="4" t="s">
        <v>4</v>
      </c>
      <c r="B9" s="2">
        <f>SUM(B5+B6+B7-B8)</f>
        <v>427.5</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58</v>
      </c>
    </row>
    <row r="5" spans="1:3" x14ac:dyDescent="0.25">
      <c r="A5" s="4" t="s">
        <v>1</v>
      </c>
      <c r="B5" s="2" t="e">
        <f>'Total Orgs'!#REF!</f>
        <v>#REF!</v>
      </c>
    </row>
    <row r="6" spans="1:3" x14ac:dyDescent="0.25">
      <c r="A6" s="4" t="s">
        <v>2</v>
      </c>
    </row>
    <row r="7" spans="1:3" x14ac:dyDescent="0.25">
      <c r="A7" s="4" t="s">
        <v>3</v>
      </c>
      <c r="B7" s="2">
        <f>SUM(B11:B100)</f>
        <v>0</v>
      </c>
    </row>
    <row r="8" spans="1:3" x14ac:dyDescent="0.25">
      <c r="A8" s="4" t="s">
        <v>4</v>
      </c>
      <c r="B8" s="2" t="e">
        <f>SUM(B5+B6-B7)</f>
        <v>#REF!</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59</v>
      </c>
    </row>
    <row r="5" spans="1:3" x14ac:dyDescent="0.25">
      <c r="A5" s="4" t="s">
        <v>1</v>
      </c>
      <c r="B5" s="2">
        <f>'Total Orgs'!B91</f>
        <v>14345</v>
      </c>
    </row>
    <row r="6" spans="1:3" x14ac:dyDescent="0.25">
      <c r="A6" s="4" t="s">
        <v>2</v>
      </c>
      <c r="B6" s="2">
        <v>0</v>
      </c>
    </row>
    <row r="7" spans="1:3" x14ac:dyDescent="0.25">
      <c r="A7" s="4" t="s">
        <v>3</v>
      </c>
      <c r="B7" s="2">
        <f>SUM(B11:B103)</f>
        <v>14345</v>
      </c>
    </row>
    <row r="8" spans="1:3" x14ac:dyDescent="0.25">
      <c r="A8" s="4" t="s">
        <v>4</v>
      </c>
      <c r="B8" s="2">
        <f>SUM(B5+B6-B7)</f>
        <v>0</v>
      </c>
    </row>
    <row r="10" spans="1:3" s="1" customFormat="1" x14ac:dyDescent="0.25">
      <c r="A10" s="7" t="s">
        <v>5</v>
      </c>
      <c r="B10" s="3" t="s">
        <v>6</v>
      </c>
      <c r="C10" s="1" t="s">
        <v>7</v>
      </c>
    </row>
    <row r="11" spans="1:3" x14ac:dyDescent="0.25">
      <c r="A11" s="4">
        <v>41907</v>
      </c>
      <c r="B11" s="2">
        <v>3333.64</v>
      </c>
      <c r="C11" t="s">
        <v>507</v>
      </c>
    </row>
    <row r="12" spans="1:3" x14ac:dyDescent="0.25">
      <c r="C12" t="s">
        <v>505</v>
      </c>
    </row>
    <row r="13" spans="1:3" x14ac:dyDescent="0.25">
      <c r="C13" t="s">
        <v>506</v>
      </c>
    </row>
    <row r="14" spans="1:3" x14ac:dyDescent="0.25">
      <c r="C14" t="s">
        <v>508</v>
      </c>
    </row>
    <row r="15" spans="1:3" x14ac:dyDescent="0.25">
      <c r="C15" t="s">
        <v>655</v>
      </c>
    </row>
    <row r="16" spans="1:3" x14ac:dyDescent="0.25">
      <c r="A16" s="4">
        <v>41935</v>
      </c>
      <c r="B16" s="2">
        <v>10936.2</v>
      </c>
      <c r="C16" t="s">
        <v>573</v>
      </c>
    </row>
    <row r="17" spans="1:3" x14ac:dyDescent="0.25">
      <c r="C17" t="s">
        <v>574</v>
      </c>
    </row>
    <row r="18" spans="1:3" x14ac:dyDescent="0.25">
      <c r="C18" t="s">
        <v>575</v>
      </c>
    </row>
    <row r="19" spans="1:3" x14ac:dyDescent="0.25">
      <c r="C19" t="s">
        <v>576</v>
      </c>
    </row>
    <row r="20" spans="1:3" x14ac:dyDescent="0.25">
      <c r="C20" t="s">
        <v>776</v>
      </c>
    </row>
    <row r="21" spans="1:3" x14ac:dyDescent="0.25">
      <c r="A21" s="4">
        <v>42110</v>
      </c>
      <c r="B21" s="2">
        <v>75.16</v>
      </c>
      <c r="C21" t="s">
        <v>431</v>
      </c>
    </row>
    <row r="22" spans="1:3" x14ac:dyDescent="0.25">
      <c r="C22" t="s">
        <v>432</v>
      </c>
    </row>
    <row r="23" spans="1:3" x14ac:dyDescent="0.25">
      <c r="C23" t="s">
        <v>433</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60</v>
      </c>
    </row>
    <row r="5" spans="1:3" x14ac:dyDescent="0.25">
      <c r="A5" s="4" t="s">
        <v>1</v>
      </c>
      <c r="B5" s="2">
        <f>'Total Orgs'!B92</f>
        <v>200</v>
      </c>
    </row>
    <row r="6" spans="1:3" x14ac:dyDescent="0.25">
      <c r="A6" s="4" t="s">
        <v>2</v>
      </c>
    </row>
    <row r="7" spans="1:3" x14ac:dyDescent="0.25">
      <c r="A7" s="4" t="s">
        <v>325</v>
      </c>
      <c r="B7" s="2">
        <v>-40</v>
      </c>
      <c r="C7" t="s">
        <v>445</v>
      </c>
    </row>
    <row r="8" spans="1:3" x14ac:dyDescent="0.25">
      <c r="A8" s="4" t="s">
        <v>3</v>
      </c>
      <c r="B8" s="2">
        <f>SUM(B12:B101)</f>
        <v>0</v>
      </c>
    </row>
    <row r="9" spans="1:3" x14ac:dyDescent="0.25">
      <c r="A9" s="4" t="s">
        <v>4</v>
      </c>
      <c r="B9" s="2">
        <f>SUM(B5+B6+B7-B8)</f>
        <v>160</v>
      </c>
    </row>
    <row r="11" spans="1:3" s="1" customFormat="1" x14ac:dyDescent="0.25">
      <c r="A11" s="7" t="s">
        <v>5</v>
      </c>
      <c r="B11" s="3" t="s">
        <v>6</v>
      </c>
      <c r="C11" s="1" t="s">
        <v>7</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348</v>
      </c>
    </row>
    <row r="5" spans="1:3" x14ac:dyDescent="0.25">
      <c r="A5" s="4" t="s">
        <v>1</v>
      </c>
      <c r="B5" s="2">
        <f>'Total Orgs'!B93</f>
        <v>166.25</v>
      </c>
    </row>
    <row r="6" spans="1:3" x14ac:dyDescent="0.25">
      <c r="A6" s="4" t="s">
        <v>2</v>
      </c>
    </row>
    <row r="7" spans="1:3" x14ac:dyDescent="0.25">
      <c r="A7" s="4" t="s">
        <v>3</v>
      </c>
      <c r="B7" s="2">
        <f>SUM(B11:B100)</f>
        <v>112.5</v>
      </c>
    </row>
    <row r="8" spans="1:3" x14ac:dyDescent="0.25">
      <c r="A8" s="4" t="s">
        <v>4</v>
      </c>
      <c r="B8" s="2">
        <f>SUM(B5+B6-B7)</f>
        <v>53.75</v>
      </c>
    </row>
    <row r="10" spans="1:3" s="1" customFormat="1" x14ac:dyDescent="0.25">
      <c r="A10" s="7" t="s">
        <v>5</v>
      </c>
      <c r="B10" s="3" t="s">
        <v>6</v>
      </c>
      <c r="C10" s="1" t="s">
        <v>7</v>
      </c>
    </row>
    <row r="11" spans="1:3" x14ac:dyDescent="0.25">
      <c r="A11" s="4">
        <v>41939</v>
      </c>
      <c r="B11" s="2">
        <v>112.5</v>
      </c>
      <c r="C11" t="s">
        <v>586</v>
      </c>
    </row>
    <row r="12" spans="1:3" x14ac:dyDescent="0.25">
      <c r="C12" t="s">
        <v>518</v>
      </c>
    </row>
    <row r="13" spans="1:3" x14ac:dyDescent="0.25">
      <c r="C13" t="s">
        <v>590</v>
      </c>
    </row>
  </sheetData>
  <hyperlinks>
    <hyperlink ref="A1" location="'Total Orgs'!A1" display="Total Organizations"/>
  </hyperlinks>
  <pageMargins left="0.75" right="0.75" top="1" bottom="1" header="0.5" footer="0.5"/>
  <pageSetup orientation="portrait" horizontalDpi="4294967292" verticalDpi="4294967292"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heetViews>
  <sheetFormatPr defaultRowHeight="15.75" x14ac:dyDescent="0.25"/>
  <cols>
    <col min="1" max="1" width="21.5" customWidth="1"/>
    <col min="3" max="3" width="27.125" customWidth="1"/>
  </cols>
  <sheetData>
    <row r="1" spans="1:3" x14ac:dyDescent="0.25">
      <c r="A1" s="5" t="s">
        <v>0</v>
      </c>
      <c r="B1" s="2"/>
      <c r="C1" s="1" t="str">
        <f>'Total Orgs'!A1</f>
        <v>Budget 2014-2015</v>
      </c>
    </row>
    <row r="2" spans="1:3" x14ac:dyDescent="0.25">
      <c r="A2" s="5"/>
      <c r="B2" s="2"/>
    </row>
    <row r="3" spans="1:3" x14ac:dyDescent="0.25">
      <c r="A3" s="6" t="s">
        <v>196</v>
      </c>
      <c r="B3" s="2"/>
    </row>
    <row r="4" spans="1:3" x14ac:dyDescent="0.25">
      <c r="A4" s="4"/>
      <c r="B4" s="2"/>
    </row>
    <row r="5" spans="1:3" x14ac:dyDescent="0.25">
      <c r="A5" s="4" t="s">
        <v>1</v>
      </c>
      <c r="B5" s="2">
        <f>'Total Orgs'!B94</f>
        <v>380</v>
      </c>
    </row>
    <row r="6" spans="1:3" x14ac:dyDescent="0.25">
      <c r="A6" s="4" t="s">
        <v>2</v>
      </c>
      <c r="B6" s="2"/>
    </row>
    <row r="7" spans="1:3" x14ac:dyDescent="0.25">
      <c r="A7" s="4" t="s">
        <v>3</v>
      </c>
      <c r="B7" s="2">
        <f>SUM(B11:B102)</f>
        <v>380.00000000000006</v>
      </c>
    </row>
    <row r="8" spans="1:3" x14ac:dyDescent="0.25">
      <c r="A8" s="4" t="s">
        <v>4</v>
      </c>
      <c r="B8" s="2">
        <f>SUM(B5+B6-B7)</f>
        <v>-5.6843418860808015E-14</v>
      </c>
    </row>
    <row r="9" spans="1:3" x14ac:dyDescent="0.25">
      <c r="A9" s="4"/>
      <c r="B9" s="2"/>
    </row>
    <row r="10" spans="1:3" x14ac:dyDescent="0.25">
      <c r="A10" s="7" t="s">
        <v>5</v>
      </c>
      <c r="B10" s="3" t="s">
        <v>6</v>
      </c>
      <c r="C10" s="1" t="s">
        <v>7</v>
      </c>
    </row>
    <row r="11" spans="1:3" x14ac:dyDescent="0.25">
      <c r="A11" s="4">
        <v>41886</v>
      </c>
      <c r="B11">
        <v>253.33</v>
      </c>
      <c r="C11" t="s">
        <v>419</v>
      </c>
    </row>
    <row r="12" spans="1:3" x14ac:dyDescent="0.25">
      <c r="C12" t="s">
        <v>497</v>
      </c>
    </row>
    <row r="13" spans="1:3" x14ac:dyDescent="0.25">
      <c r="C13" t="s">
        <v>420</v>
      </c>
    </row>
    <row r="14" spans="1:3" x14ac:dyDescent="0.25">
      <c r="C14" t="s">
        <v>421</v>
      </c>
    </row>
    <row r="15" spans="1:3" x14ac:dyDescent="0.25">
      <c r="C15" t="s">
        <v>496</v>
      </c>
    </row>
    <row r="16" spans="1:3" x14ac:dyDescent="0.25">
      <c r="A16" s="4">
        <v>41978</v>
      </c>
      <c r="B16">
        <v>87.25</v>
      </c>
      <c r="C16" t="s">
        <v>586</v>
      </c>
    </row>
    <row r="17" spans="1:3" x14ac:dyDescent="0.25">
      <c r="C17" t="s">
        <v>426</v>
      </c>
    </row>
    <row r="18" spans="1:3" x14ac:dyDescent="0.25">
      <c r="C18" t="s">
        <v>709</v>
      </c>
    </row>
    <row r="19" spans="1:3" x14ac:dyDescent="0.25">
      <c r="A19" s="4">
        <v>42059</v>
      </c>
      <c r="B19">
        <v>0</v>
      </c>
      <c r="C19" t="s">
        <v>431</v>
      </c>
    </row>
    <row r="20" spans="1:3" x14ac:dyDescent="0.25">
      <c r="C20" t="s">
        <v>432</v>
      </c>
    </row>
    <row r="21" spans="1:3" x14ac:dyDescent="0.25">
      <c r="C21" t="s">
        <v>433</v>
      </c>
    </row>
    <row r="22" spans="1:3" x14ac:dyDescent="0.25">
      <c r="C22" t="s">
        <v>1224</v>
      </c>
    </row>
    <row r="23" spans="1:3" x14ac:dyDescent="0.25">
      <c r="A23" s="4">
        <v>42061</v>
      </c>
      <c r="B23">
        <v>0</v>
      </c>
      <c r="C23" t="s">
        <v>431</v>
      </c>
    </row>
    <row r="24" spans="1:3" x14ac:dyDescent="0.25">
      <c r="C24" t="s">
        <v>432</v>
      </c>
    </row>
    <row r="25" spans="1:3" x14ac:dyDescent="0.25">
      <c r="A25" s="90"/>
      <c r="C25" t="s">
        <v>433</v>
      </c>
    </row>
    <row r="26" spans="1:3" x14ac:dyDescent="0.25">
      <c r="A26" s="90"/>
      <c r="C26" t="s">
        <v>1224</v>
      </c>
    </row>
    <row r="27" spans="1:3" x14ac:dyDescent="0.25">
      <c r="A27" s="90">
        <v>42118</v>
      </c>
      <c r="B27">
        <v>0</v>
      </c>
      <c r="C27" t="s">
        <v>431</v>
      </c>
    </row>
    <row r="28" spans="1:3" x14ac:dyDescent="0.25">
      <c r="A28" s="90"/>
      <c r="C28" t="s">
        <v>432</v>
      </c>
    </row>
    <row r="29" spans="1:3" x14ac:dyDescent="0.25">
      <c r="A29" s="90"/>
      <c r="C29" t="s">
        <v>433</v>
      </c>
    </row>
    <row r="30" spans="1:3" x14ac:dyDescent="0.25">
      <c r="A30" s="90"/>
      <c r="C30" t="s">
        <v>1224</v>
      </c>
    </row>
    <row r="31" spans="1:3" x14ac:dyDescent="0.25">
      <c r="A31" s="90">
        <v>42220</v>
      </c>
      <c r="B31">
        <v>39.42</v>
      </c>
      <c r="C31" t="s">
        <v>1360</v>
      </c>
    </row>
    <row r="32" spans="1:3" x14ac:dyDescent="0.25">
      <c r="A32" s="90"/>
      <c r="C32" t="s">
        <v>426</v>
      </c>
    </row>
    <row r="33" spans="1:3" x14ac:dyDescent="0.25">
      <c r="A33" s="90"/>
      <c r="C33" t="s">
        <v>1361</v>
      </c>
    </row>
  </sheetData>
  <hyperlinks>
    <hyperlink ref="A1" location="'Total Orgs'!A1" display="Total Organizations"/>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61</v>
      </c>
    </row>
    <row r="5" spans="1:3" x14ac:dyDescent="0.25">
      <c r="A5" s="4" t="s">
        <v>1</v>
      </c>
      <c r="B5" s="2">
        <f>'Total Orgs'!B95</f>
        <v>14463.75</v>
      </c>
    </row>
    <row r="6" spans="1:3" x14ac:dyDescent="0.25">
      <c r="A6" s="4" t="s">
        <v>2</v>
      </c>
      <c r="B6" s="2">
        <v>1500</v>
      </c>
    </row>
    <row r="7" spans="1:3" x14ac:dyDescent="0.25">
      <c r="A7" s="4" t="s">
        <v>3</v>
      </c>
      <c r="B7" s="2">
        <f>SUM(B11:B123)</f>
        <v>15963.750000000002</v>
      </c>
    </row>
    <row r="8" spans="1:3" x14ac:dyDescent="0.25">
      <c r="A8" s="16" t="s">
        <v>4</v>
      </c>
      <c r="B8" s="17">
        <f>SUM(B5+B6-B7)</f>
        <v>-1.8189894035458565E-12</v>
      </c>
    </row>
    <row r="10" spans="1:3" s="1" customFormat="1" x14ac:dyDescent="0.25">
      <c r="A10" s="7" t="s">
        <v>5</v>
      </c>
      <c r="B10" s="3" t="s">
        <v>6</v>
      </c>
      <c r="C10" s="1" t="s">
        <v>7</v>
      </c>
    </row>
    <row r="11" spans="1:3" x14ac:dyDescent="0.25">
      <c r="A11" s="16">
        <v>41885</v>
      </c>
      <c r="B11" s="17"/>
      <c r="C11" s="18" t="s">
        <v>406</v>
      </c>
    </row>
    <row r="12" spans="1:3" x14ac:dyDescent="0.25">
      <c r="A12" s="16"/>
      <c r="B12" s="17"/>
      <c r="C12" s="18" t="s">
        <v>407</v>
      </c>
    </row>
    <row r="13" spans="1:3" x14ac:dyDescent="0.25">
      <c r="A13" s="16"/>
      <c r="B13" s="17"/>
      <c r="C13" s="16" t="s">
        <v>408</v>
      </c>
    </row>
    <row r="14" spans="1:3" x14ac:dyDescent="0.25">
      <c r="A14" s="16"/>
      <c r="B14" s="17"/>
      <c r="C14" s="18" t="s">
        <v>409</v>
      </c>
    </row>
    <row r="15" spans="1:3" x14ac:dyDescent="0.25">
      <c r="A15" s="16">
        <v>41885</v>
      </c>
      <c r="B15" s="17"/>
      <c r="C15" s="18" t="s">
        <v>406</v>
      </c>
    </row>
    <row r="16" spans="1:3" x14ac:dyDescent="0.25">
      <c r="A16" s="16"/>
      <c r="B16" s="17"/>
      <c r="C16" s="18" t="s">
        <v>410</v>
      </c>
    </row>
    <row r="17" spans="1:3" x14ac:dyDescent="0.25">
      <c r="A17" s="16"/>
      <c r="B17" s="17"/>
      <c r="C17" s="18" t="s">
        <v>409</v>
      </c>
    </row>
    <row r="18" spans="1:3" x14ac:dyDescent="0.25">
      <c r="A18" s="16">
        <v>41885</v>
      </c>
      <c r="B18" s="17"/>
      <c r="C18" s="18" t="s">
        <v>406</v>
      </c>
    </row>
    <row r="19" spans="1:3" x14ac:dyDescent="0.25">
      <c r="A19" s="16"/>
      <c r="B19" s="17"/>
      <c r="C19" s="18" t="s">
        <v>411</v>
      </c>
    </row>
    <row r="20" spans="1:3" x14ac:dyDescent="0.25">
      <c r="A20" s="16"/>
      <c r="B20" s="17"/>
      <c r="C20" s="18" t="s">
        <v>409</v>
      </c>
    </row>
    <row r="21" spans="1:3" x14ac:dyDescent="0.25">
      <c r="A21" s="16">
        <v>41940</v>
      </c>
      <c r="B21" s="17">
        <v>4036.74</v>
      </c>
      <c r="C21" s="18" t="s">
        <v>604</v>
      </c>
    </row>
    <row r="22" spans="1:3" x14ac:dyDescent="0.25">
      <c r="A22" s="16">
        <v>41885</v>
      </c>
      <c r="B22" s="17"/>
      <c r="C22" s="18" t="s">
        <v>406</v>
      </c>
    </row>
    <row r="23" spans="1:3" x14ac:dyDescent="0.25">
      <c r="A23" s="16"/>
      <c r="B23" s="17"/>
      <c r="C23" s="18" t="s">
        <v>665</v>
      </c>
    </row>
    <row r="24" spans="1:3" x14ac:dyDescent="0.25">
      <c r="A24" s="16"/>
      <c r="B24" s="17"/>
      <c r="C24" s="16" t="s">
        <v>666</v>
      </c>
    </row>
    <row r="25" spans="1:3" x14ac:dyDescent="0.25">
      <c r="A25" s="16"/>
      <c r="B25" s="17"/>
      <c r="C25" s="18" t="s">
        <v>409</v>
      </c>
    </row>
    <row r="26" spans="1:3" x14ac:dyDescent="0.25">
      <c r="A26" s="16">
        <v>41885</v>
      </c>
      <c r="B26" s="17"/>
      <c r="C26" s="18" t="s">
        <v>406</v>
      </c>
    </row>
    <row r="27" spans="1:3" x14ac:dyDescent="0.25">
      <c r="A27" s="16"/>
      <c r="B27" s="17"/>
      <c r="C27" s="18" t="s">
        <v>413</v>
      </c>
    </row>
    <row r="28" spans="1:3" x14ac:dyDescent="0.25">
      <c r="A28" s="16"/>
      <c r="B28" s="17"/>
      <c r="C28" s="16" t="s">
        <v>664</v>
      </c>
    </row>
    <row r="29" spans="1:3" x14ac:dyDescent="0.25">
      <c r="A29" s="16"/>
      <c r="B29" s="17"/>
      <c r="C29" s="18" t="s">
        <v>409</v>
      </c>
    </row>
    <row r="30" spans="1:3" x14ac:dyDescent="0.25">
      <c r="A30" s="16">
        <v>41885</v>
      </c>
      <c r="B30" s="17"/>
      <c r="C30" s="18" t="s">
        <v>668</v>
      </c>
    </row>
    <row r="31" spans="1:3" x14ac:dyDescent="0.25">
      <c r="A31" s="16"/>
      <c r="B31" s="17"/>
      <c r="C31" s="18" t="s">
        <v>414</v>
      </c>
    </row>
    <row r="32" spans="1:3" x14ac:dyDescent="0.25">
      <c r="A32" s="16"/>
      <c r="B32" s="17"/>
      <c r="C32" s="16" t="s">
        <v>667</v>
      </c>
    </row>
    <row r="33" spans="1:16384" x14ac:dyDescent="0.25">
      <c r="A33" s="16"/>
      <c r="B33" s="17"/>
      <c r="C33" s="18" t="s">
        <v>409</v>
      </c>
    </row>
    <row r="34" spans="1:16384" x14ac:dyDescent="0.25">
      <c r="A34" s="16"/>
      <c r="B34" s="17">
        <v>2117.25</v>
      </c>
      <c r="C34" s="18" t="s">
        <v>604</v>
      </c>
    </row>
    <row r="35" spans="1:16384" x14ac:dyDescent="0.25">
      <c r="A35" s="16">
        <v>41885</v>
      </c>
      <c r="B35" s="17">
        <v>3190.05</v>
      </c>
      <c r="C35" s="18" t="s">
        <v>406</v>
      </c>
    </row>
    <row r="36" spans="1:16384" x14ac:dyDescent="0.25">
      <c r="A36" s="16"/>
      <c r="B36" s="17"/>
      <c r="C36" s="18" t="s">
        <v>414</v>
      </c>
    </row>
    <row r="37" spans="1:16384" x14ac:dyDescent="0.25">
      <c r="A37" s="16"/>
      <c r="B37" s="17"/>
      <c r="C37" s="16" t="s">
        <v>667</v>
      </c>
    </row>
    <row r="38" spans="1:16384" x14ac:dyDescent="0.25">
      <c r="A38" s="16"/>
      <c r="B38" s="17"/>
      <c r="C38" s="18" t="s">
        <v>409</v>
      </c>
    </row>
    <row r="39" spans="1:16384" x14ac:dyDescent="0.25">
      <c r="A39" s="16"/>
      <c r="B39" s="17"/>
      <c r="C39" s="18" t="s">
        <v>757</v>
      </c>
    </row>
    <row r="40" spans="1:16384" x14ac:dyDescent="0.25">
      <c r="A40" s="16">
        <v>41984</v>
      </c>
      <c r="B40" s="17">
        <v>1268.24</v>
      </c>
      <c r="C40" s="18" t="s">
        <v>737</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c r="AON40" s="2"/>
      <c r="AOO40" s="2"/>
      <c r="AOP40" s="2"/>
      <c r="AOQ40" s="2"/>
      <c r="AOR40" s="2"/>
      <c r="AOS40" s="2"/>
      <c r="AOT40" s="2"/>
      <c r="AOU40" s="2"/>
      <c r="AOV40" s="2"/>
      <c r="AOW40" s="2"/>
      <c r="AOX40" s="2"/>
      <c r="AOY40" s="2"/>
      <c r="AOZ40" s="2"/>
      <c r="APA40" s="2"/>
      <c r="APB40" s="2"/>
      <c r="APC40" s="2"/>
      <c r="APD40" s="2"/>
      <c r="APE40" s="2"/>
      <c r="APF40" s="2"/>
      <c r="APG40" s="2"/>
      <c r="APH40" s="2"/>
      <c r="API40" s="2"/>
      <c r="APJ40" s="2"/>
      <c r="APK40" s="2"/>
      <c r="APL40" s="2"/>
      <c r="APM40" s="2"/>
      <c r="APN40" s="2"/>
      <c r="APO40" s="2"/>
      <c r="APP40" s="2"/>
      <c r="APQ40" s="2"/>
      <c r="APR40" s="2"/>
      <c r="APS40" s="2"/>
      <c r="APT40" s="2"/>
      <c r="APU40" s="2"/>
      <c r="APV40" s="2"/>
      <c r="APW40" s="2"/>
      <c r="APX40" s="2"/>
      <c r="APY40" s="2"/>
      <c r="APZ40" s="2"/>
      <c r="AQA40" s="2"/>
      <c r="AQB40" s="2"/>
      <c r="AQC40" s="2"/>
      <c r="AQD40" s="2"/>
      <c r="AQE40" s="2"/>
      <c r="AQF40" s="2"/>
      <c r="AQG40" s="2"/>
      <c r="AQH40" s="2"/>
      <c r="AQI40" s="2"/>
      <c r="AQJ40" s="2"/>
      <c r="AQK40" s="2"/>
      <c r="AQL40" s="2"/>
      <c r="AQM40" s="2"/>
      <c r="AQN40" s="2"/>
      <c r="AQO40" s="2"/>
      <c r="AQP40" s="2"/>
      <c r="AQQ40" s="2"/>
      <c r="AQR40" s="2"/>
      <c r="AQS40" s="2"/>
      <c r="AQT40" s="2"/>
      <c r="AQU40" s="2"/>
      <c r="AQV40" s="2"/>
      <c r="AQW40" s="2"/>
      <c r="AQX40" s="2"/>
      <c r="AQY40" s="2"/>
      <c r="AQZ40" s="2"/>
      <c r="ARA40" s="2"/>
      <c r="ARB40" s="2"/>
      <c r="ARC40" s="2"/>
      <c r="ARD40" s="2"/>
      <c r="ARE40" s="2"/>
      <c r="ARF40" s="2"/>
      <c r="ARG40" s="2"/>
      <c r="ARH40" s="2"/>
      <c r="ARI40" s="2"/>
      <c r="ARJ40" s="2"/>
      <c r="ARK40" s="2"/>
      <c r="ARL40" s="2"/>
      <c r="ARM40" s="2"/>
      <c r="ARN40" s="2"/>
      <c r="ARO40" s="2"/>
      <c r="ARP40" s="2"/>
      <c r="ARQ40" s="2"/>
      <c r="ARR40" s="2"/>
      <c r="ARS40" s="2"/>
      <c r="ART40" s="2"/>
      <c r="ARU40" s="2"/>
      <c r="ARV40" s="2"/>
      <c r="ARW40" s="2"/>
      <c r="ARX40" s="2"/>
      <c r="ARY40" s="2"/>
      <c r="ARZ40" s="2"/>
      <c r="ASA40" s="2"/>
      <c r="ASB40" s="2"/>
      <c r="ASC40" s="2"/>
      <c r="ASD40" s="2"/>
      <c r="ASE40" s="2"/>
      <c r="ASF40" s="2"/>
      <c r="ASG40" s="2"/>
      <c r="ASH40" s="2"/>
      <c r="ASI40" s="2"/>
      <c r="ASJ40" s="2"/>
      <c r="ASK40" s="2"/>
      <c r="ASL40" s="2"/>
      <c r="ASM40" s="2"/>
      <c r="ASN40" s="2"/>
      <c r="ASO40" s="2"/>
      <c r="ASP40" s="2"/>
      <c r="ASQ40" s="2"/>
      <c r="ASR40" s="2"/>
      <c r="ASS40" s="2"/>
      <c r="AST40" s="2"/>
      <c r="ASU40" s="2"/>
      <c r="ASV40" s="2"/>
      <c r="ASW40" s="2"/>
      <c r="ASX40" s="2"/>
      <c r="ASY40" s="2"/>
      <c r="ASZ40" s="2"/>
      <c r="ATA40" s="2"/>
      <c r="ATB40" s="2"/>
      <c r="ATC40" s="2"/>
      <c r="ATD40" s="2"/>
      <c r="ATE40" s="2"/>
      <c r="ATF40" s="2"/>
      <c r="ATG40" s="2"/>
      <c r="ATH40" s="2"/>
      <c r="ATI40" s="2"/>
      <c r="ATJ40" s="2"/>
      <c r="ATK40" s="2"/>
      <c r="ATL40" s="2"/>
      <c r="ATM40" s="2"/>
      <c r="ATN40" s="2"/>
      <c r="ATO40" s="2"/>
      <c r="ATP40" s="2"/>
      <c r="ATQ40" s="2"/>
      <c r="ATR40" s="2"/>
      <c r="ATS40" s="2"/>
      <c r="ATT40" s="2"/>
      <c r="ATU40" s="2"/>
      <c r="ATV40" s="2"/>
      <c r="ATW40" s="2"/>
      <c r="ATX40" s="2"/>
      <c r="ATY40" s="2"/>
      <c r="ATZ40" s="2"/>
      <c r="AUA40" s="2"/>
      <c r="AUB40" s="2"/>
      <c r="AUC40" s="2"/>
      <c r="AUD40" s="2"/>
      <c r="AUE40" s="2"/>
      <c r="AUF40" s="2"/>
      <c r="AUG40" s="2"/>
      <c r="AUH40" s="2"/>
      <c r="AUI40" s="2"/>
      <c r="AUJ40" s="2"/>
      <c r="AUK40" s="2"/>
      <c r="AUL40" s="2"/>
      <c r="AUM40" s="2"/>
      <c r="AUN40" s="2"/>
      <c r="AUO40" s="2"/>
      <c r="AUP40" s="2"/>
      <c r="AUQ40" s="2"/>
      <c r="AUR40" s="2"/>
      <c r="AUS40" s="2"/>
      <c r="AUT40" s="2"/>
      <c r="AUU40" s="2"/>
      <c r="AUV40" s="2"/>
      <c r="AUW40" s="2"/>
      <c r="AUX40" s="2"/>
      <c r="AUY40" s="2"/>
      <c r="AUZ40" s="2"/>
      <c r="AVA40" s="2"/>
      <c r="AVB40" s="2"/>
      <c r="AVC40" s="2"/>
      <c r="AVD40" s="2"/>
      <c r="AVE40" s="2"/>
      <c r="AVF40" s="2"/>
      <c r="AVG40" s="2"/>
      <c r="AVH40" s="2"/>
      <c r="AVI40" s="2"/>
      <c r="AVJ40" s="2"/>
      <c r="AVK40" s="2"/>
      <c r="AVL40" s="2"/>
      <c r="AVM40" s="2"/>
      <c r="AVN40" s="2"/>
      <c r="AVO40" s="2"/>
      <c r="AVP40" s="2"/>
      <c r="AVQ40" s="2"/>
      <c r="AVR40" s="2"/>
      <c r="AVS40" s="2"/>
      <c r="AVT40" s="2"/>
      <c r="AVU40" s="2"/>
      <c r="AVV40" s="2"/>
      <c r="AVW40" s="2"/>
      <c r="AVX40" s="2"/>
      <c r="AVY40" s="2"/>
      <c r="AVZ40" s="2"/>
      <c r="AWA40" s="2"/>
      <c r="AWB40" s="2"/>
      <c r="AWC40" s="2"/>
      <c r="AWD40" s="2"/>
      <c r="AWE40" s="2"/>
      <c r="AWF40" s="2"/>
      <c r="AWG40" s="2"/>
      <c r="AWH40" s="2"/>
      <c r="AWI40" s="2"/>
      <c r="AWJ40" s="2"/>
      <c r="AWK40" s="2"/>
      <c r="AWL40" s="2"/>
      <c r="AWM40" s="2"/>
      <c r="AWN40" s="2"/>
      <c r="AWO40" s="2"/>
      <c r="AWP40" s="2"/>
      <c r="AWQ40" s="2"/>
      <c r="AWR40" s="2"/>
      <c r="AWS40" s="2"/>
      <c r="AWT40" s="2"/>
      <c r="AWU40" s="2"/>
      <c r="AWV40" s="2"/>
      <c r="AWW40" s="2"/>
      <c r="AWX40" s="2"/>
      <c r="AWY40" s="2"/>
      <c r="AWZ40" s="2"/>
      <c r="AXA40" s="2"/>
      <c r="AXB40" s="2"/>
      <c r="AXC40" s="2"/>
      <c r="AXD40" s="2"/>
      <c r="AXE40" s="2"/>
      <c r="AXF40" s="2"/>
      <c r="AXG40" s="2"/>
      <c r="AXH40" s="2"/>
      <c r="AXI40" s="2"/>
      <c r="AXJ40" s="2"/>
      <c r="AXK40" s="2"/>
      <c r="AXL40" s="2"/>
      <c r="AXM40" s="2"/>
      <c r="AXN40" s="2"/>
      <c r="AXO40" s="2"/>
      <c r="AXP40" s="2"/>
      <c r="AXQ40" s="2"/>
      <c r="AXR40" s="2"/>
      <c r="AXS40" s="2"/>
      <c r="AXT40" s="2"/>
      <c r="AXU40" s="2"/>
      <c r="AXV40" s="2"/>
      <c r="AXW40" s="2"/>
      <c r="AXX40" s="2"/>
      <c r="AXY40" s="2"/>
      <c r="AXZ40" s="2"/>
      <c r="AYA40" s="2"/>
      <c r="AYB40" s="2"/>
      <c r="AYC40" s="2"/>
      <c r="AYD40" s="2"/>
      <c r="AYE40" s="2"/>
      <c r="AYF40" s="2"/>
      <c r="AYG40" s="2"/>
      <c r="AYH40" s="2"/>
      <c r="AYI40" s="2"/>
      <c r="AYJ40" s="2"/>
      <c r="AYK40" s="2"/>
      <c r="AYL40" s="2"/>
      <c r="AYM40" s="2"/>
      <c r="AYN40" s="2"/>
      <c r="AYO40" s="2"/>
      <c r="AYP40" s="2"/>
      <c r="AYQ40" s="2"/>
      <c r="AYR40" s="2"/>
      <c r="AYS40" s="2"/>
      <c r="AYT40" s="2"/>
      <c r="AYU40" s="2"/>
      <c r="AYV40" s="2"/>
      <c r="AYW40" s="2"/>
      <c r="AYX40" s="2"/>
      <c r="AYY40" s="2"/>
      <c r="AYZ40" s="2"/>
      <c r="AZA40" s="2"/>
      <c r="AZB40" s="2"/>
      <c r="AZC40" s="2"/>
      <c r="AZD40" s="2"/>
      <c r="AZE40" s="2"/>
      <c r="AZF40" s="2"/>
      <c r="AZG40" s="2"/>
      <c r="AZH40" s="2"/>
      <c r="AZI40" s="2"/>
      <c r="AZJ40" s="2"/>
      <c r="AZK40" s="2"/>
      <c r="AZL40" s="2"/>
      <c r="AZM40" s="2"/>
      <c r="AZN40" s="2"/>
      <c r="AZO40" s="2"/>
      <c r="AZP40" s="2"/>
      <c r="AZQ40" s="2"/>
      <c r="AZR40" s="2"/>
      <c r="AZS40" s="2"/>
      <c r="AZT40" s="2"/>
      <c r="AZU40" s="2"/>
      <c r="AZV40" s="2"/>
      <c r="AZW40" s="2"/>
      <c r="AZX40" s="2"/>
      <c r="AZY40" s="2"/>
      <c r="AZZ40" s="2"/>
      <c r="BAA40" s="2"/>
      <c r="BAB40" s="2"/>
      <c r="BAC40" s="2"/>
      <c r="BAD40" s="2"/>
      <c r="BAE40" s="2"/>
      <c r="BAF40" s="2"/>
      <c r="BAG40" s="2"/>
      <c r="BAH40" s="2"/>
      <c r="BAI40" s="2"/>
      <c r="BAJ40" s="2"/>
      <c r="BAK40" s="2"/>
      <c r="BAL40" s="2"/>
      <c r="BAM40" s="2"/>
      <c r="BAN40" s="2"/>
      <c r="BAO40" s="2"/>
      <c r="BAP40" s="2"/>
      <c r="BAQ40" s="2"/>
      <c r="BAR40" s="2"/>
      <c r="BAS40" s="2"/>
      <c r="BAT40" s="2"/>
      <c r="BAU40" s="2"/>
      <c r="BAV40" s="2"/>
      <c r="BAW40" s="2"/>
      <c r="BAX40" s="2"/>
      <c r="BAY40" s="2"/>
      <c r="BAZ40" s="2"/>
      <c r="BBA40" s="2"/>
      <c r="BBB40" s="2"/>
      <c r="BBC40" s="2"/>
      <c r="BBD40" s="2"/>
      <c r="BBE40" s="2"/>
      <c r="BBF40" s="2"/>
      <c r="BBG40" s="2"/>
      <c r="BBH40" s="2"/>
      <c r="BBI40" s="2"/>
      <c r="BBJ40" s="2"/>
      <c r="BBK40" s="2"/>
      <c r="BBL40" s="2"/>
      <c r="BBM40" s="2"/>
      <c r="BBN40" s="2"/>
      <c r="BBO40" s="2"/>
      <c r="BBP40" s="2"/>
      <c r="BBQ40" s="2"/>
      <c r="BBR40" s="2"/>
      <c r="BBS40" s="2"/>
      <c r="BBT40" s="2"/>
      <c r="BBU40" s="2"/>
      <c r="BBV40" s="2"/>
      <c r="BBW40" s="2"/>
      <c r="BBX40" s="2"/>
      <c r="BBY40" s="2"/>
      <c r="BBZ40" s="2"/>
      <c r="BCA40" s="2"/>
      <c r="BCB40" s="2"/>
      <c r="BCC40" s="2"/>
      <c r="BCD40" s="2"/>
      <c r="BCE40" s="2"/>
      <c r="BCF40" s="2"/>
      <c r="BCG40" s="2"/>
      <c r="BCH40" s="2"/>
      <c r="BCI40" s="2"/>
      <c r="BCJ40" s="2"/>
      <c r="BCK40" s="2"/>
      <c r="BCL40" s="2"/>
      <c r="BCM40" s="2"/>
      <c r="BCN40" s="2"/>
      <c r="BCO40" s="2"/>
      <c r="BCP40" s="2"/>
      <c r="BCQ40" s="2"/>
      <c r="BCR40" s="2"/>
      <c r="BCS40" s="2"/>
      <c r="BCT40" s="2"/>
      <c r="BCU40" s="2"/>
      <c r="BCV40" s="2"/>
      <c r="BCW40" s="2"/>
      <c r="BCX40" s="2"/>
      <c r="BCY40" s="2"/>
      <c r="BCZ40" s="2"/>
      <c r="BDA40" s="2"/>
      <c r="BDB40" s="2"/>
      <c r="BDC40" s="2"/>
      <c r="BDD40" s="2"/>
      <c r="BDE40" s="2"/>
      <c r="BDF40" s="2"/>
      <c r="BDG40" s="2"/>
      <c r="BDH40" s="2"/>
      <c r="BDI40" s="2"/>
      <c r="BDJ40" s="2"/>
      <c r="BDK40" s="2"/>
      <c r="BDL40" s="2"/>
      <c r="BDM40" s="2"/>
      <c r="BDN40" s="2"/>
      <c r="BDO40" s="2"/>
      <c r="BDP40" s="2"/>
      <c r="BDQ40" s="2"/>
      <c r="BDR40" s="2"/>
      <c r="BDS40" s="2"/>
      <c r="BDT40" s="2"/>
      <c r="BDU40" s="2"/>
      <c r="BDV40" s="2"/>
      <c r="BDW40" s="2"/>
      <c r="BDX40" s="2"/>
      <c r="BDY40" s="2"/>
      <c r="BDZ40" s="2"/>
      <c r="BEA40" s="2"/>
      <c r="BEB40" s="2"/>
      <c r="BEC40" s="2"/>
      <c r="BED40" s="2"/>
      <c r="BEE40" s="2"/>
      <c r="BEF40" s="2"/>
      <c r="BEG40" s="2"/>
      <c r="BEH40" s="2"/>
      <c r="BEI40" s="2"/>
      <c r="BEJ40" s="2"/>
      <c r="BEK40" s="2"/>
      <c r="BEL40" s="2"/>
      <c r="BEM40" s="2"/>
      <c r="BEN40" s="2"/>
      <c r="BEO40" s="2"/>
      <c r="BEP40" s="2"/>
      <c r="BEQ40" s="2"/>
      <c r="BER40" s="2"/>
      <c r="BES40" s="2"/>
      <c r="BET40" s="2"/>
      <c r="BEU40" s="2"/>
      <c r="BEV40" s="2"/>
      <c r="BEW40" s="2"/>
      <c r="BEX40" s="2"/>
      <c r="BEY40" s="2"/>
      <c r="BEZ40" s="2"/>
      <c r="BFA40" s="2"/>
      <c r="BFB40" s="2"/>
      <c r="BFC40" s="2"/>
      <c r="BFD40" s="2"/>
      <c r="BFE40" s="2"/>
      <c r="BFF40" s="2"/>
      <c r="BFG40" s="2"/>
      <c r="BFH40" s="2"/>
      <c r="BFI40" s="2"/>
      <c r="BFJ40" s="2"/>
      <c r="BFK40" s="2"/>
      <c r="BFL40" s="2"/>
      <c r="BFM40" s="2"/>
      <c r="BFN40" s="2"/>
      <c r="BFO40" s="2"/>
      <c r="BFP40" s="2"/>
      <c r="BFQ40" s="2"/>
      <c r="BFR40" s="2"/>
      <c r="BFS40" s="2"/>
      <c r="BFT40" s="2"/>
      <c r="BFU40" s="2"/>
      <c r="BFV40" s="2"/>
      <c r="BFW40" s="2"/>
      <c r="BFX40" s="2"/>
      <c r="BFY40" s="2"/>
      <c r="BFZ40" s="2"/>
      <c r="BGA40" s="2"/>
      <c r="BGB40" s="2"/>
      <c r="BGC40" s="2"/>
      <c r="BGD40" s="2"/>
      <c r="BGE40" s="2"/>
      <c r="BGF40" s="2"/>
      <c r="BGG40" s="2"/>
      <c r="BGH40" s="2"/>
      <c r="BGI40" s="2"/>
      <c r="BGJ40" s="2"/>
      <c r="BGK40" s="2"/>
      <c r="BGL40" s="2"/>
      <c r="BGM40" s="2"/>
      <c r="BGN40" s="2"/>
      <c r="BGO40" s="2"/>
      <c r="BGP40" s="2"/>
      <c r="BGQ40" s="2"/>
      <c r="BGR40" s="2"/>
      <c r="BGS40" s="2"/>
      <c r="BGT40" s="2"/>
      <c r="BGU40" s="2"/>
      <c r="BGV40" s="2"/>
      <c r="BGW40" s="2"/>
      <c r="BGX40" s="2"/>
      <c r="BGY40" s="2"/>
      <c r="BGZ40" s="2"/>
      <c r="BHA40" s="2"/>
      <c r="BHB40" s="2"/>
      <c r="BHC40" s="2"/>
      <c r="BHD40" s="2"/>
      <c r="BHE40" s="2"/>
      <c r="BHF40" s="2"/>
      <c r="BHG40" s="2"/>
      <c r="BHH40" s="2"/>
      <c r="BHI40" s="2"/>
      <c r="BHJ40" s="2"/>
      <c r="BHK40" s="2"/>
      <c r="BHL40" s="2"/>
      <c r="BHM40" s="2"/>
      <c r="BHN40" s="2"/>
      <c r="BHO40" s="2"/>
      <c r="BHP40" s="2"/>
      <c r="BHQ40" s="2"/>
      <c r="BHR40" s="2"/>
      <c r="BHS40" s="2"/>
      <c r="BHT40" s="2"/>
      <c r="BHU40" s="2"/>
      <c r="BHV40" s="2"/>
      <c r="BHW40" s="2"/>
      <c r="BHX40" s="2"/>
      <c r="BHY40" s="2"/>
      <c r="BHZ40" s="2"/>
      <c r="BIA40" s="2"/>
      <c r="BIB40" s="2"/>
      <c r="BIC40" s="2"/>
      <c r="BID40" s="2"/>
      <c r="BIE40" s="2"/>
      <c r="BIF40" s="2"/>
      <c r="BIG40" s="2"/>
      <c r="BIH40" s="2"/>
      <c r="BII40" s="2"/>
      <c r="BIJ40" s="2"/>
      <c r="BIK40" s="2"/>
      <c r="BIL40" s="2"/>
      <c r="BIM40" s="2"/>
      <c r="BIN40" s="2"/>
      <c r="BIO40" s="2"/>
      <c r="BIP40" s="2"/>
      <c r="BIQ40" s="2"/>
      <c r="BIR40" s="2"/>
      <c r="BIS40" s="2"/>
      <c r="BIT40" s="2"/>
      <c r="BIU40" s="2"/>
      <c r="BIV40" s="2"/>
      <c r="BIW40" s="2"/>
      <c r="BIX40" s="2"/>
      <c r="BIY40" s="2"/>
      <c r="BIZ40" s="2"/>
      <c r="BJA40" s="2"/>
      <c r="BJB40" s="2"/>
      <c r="BJC40" s="2"/>
      <c r="BJD40" s="2"/>
      <c r="BJE40" s="2"/>
      <c r="BJF40" s="2"/>
      <c r="BJG40" s="2"/>
      <c r="BJH40" s="2"/>
      <c r="BJI40" s="2"/>
      <c r="BJJ40" s="2"/>
      <c r="BJK40" s="2"/>
      <c r="BJL40" s="2"/>
      <c r="BJM40" s="2"/>
      <c r="BJN40" s="2"/>
      <c r="BJO40" s="2"/>
      <c r="BJP40" s="2"/>
      <c r="BJQ40" s="2"/>
      <c r="BJR40" s="2"/>
      <c r="BJS40" s="2"/>
      <c r="BJT40" s="2"/>
      <c r="BJU40" s="2"/>
      <c r="BJV40" s="2"/>
      <c r="BJW40" s="2"/>
      <c r="BJX40" s="2"/>
      <c r="BJY40" s="2"/>
      <c r="BJZ40" s="2"/>
      <c r="BKA40" s="2"/>
      <c r="BKB40" s="2"/>
      <c r="BKC40" s="2"/>
      <c r="BKD40" s="2"/>
      <c r="BKE40" s="2"/>
      <c r="BKF40" s="2"/>
      <c r="BKG40" s="2"/>
      <c r="BKH40" s="2"/>
      <c r="BKI40" s="2"/>
      <c r="BKJ40" s="2"/>
      <c r="BKK40" s="2"/>
      <c r="BKL40" s="2"/>
      <c r="BKM40" s="2"/>
      <c r="BKN40" s="2"/>
      <c r="BKO40" s="2"/>
      <c r="BKP40" s="2"/>
      <c r="BKQ40" s="2"/>
      <c r="BKR40" s="2"/>
      <c r="BKS40" s="2"/>
      <c r="BKT40" s="2"/>
      <c r="BKU40" s="2"/>
      <c r="BKV40" s="2"/>
      <c r="BKW40" s="2"/>
      <c r="BKX40" s="2"/>
      <c r="BKY40" s="2"/>
      <c r="BKZ40" s="2"/>
      <c r="BLA40" s="2"/>
      <c r="BLB40" s="2"/>
      <c r="BLC40" s="2"/>
      <c r="BLD40" s="2"/>
      <c r="BLE40" s="2"/>
      <c r="BLF40" s="2"/>
      <c r="BLG40" s="2"/>
      <c r="BLH40" s="2"/>
      <c r="BLI40" s="2"/>
      <c r="BLJ40" s="2"/>
      <c r="BLK40" s="2"/>
      <c r="BLL40" s="2"/>
      <c r="BLM40" s="2"/>
      <c r="BLN40" s="2"/>
      <c r="BLO40" s="2"/>
      <c r="BLP40" s="2"/>
      <c r="BLQ40" s="2"/>
      <c r="BLR40" s="2"/>
      <c r="BLS40" s="2"/>
      <c r="BLT40" s="2"/>
      <c r="BLU40" s="2"/>
      <c r="BLV40" s="2"/>
      <c r="BLW40" s="2"/>
      <c r="BLX40" s="2"/>
      <c r="BLY40" s="2"/>
      <c r="BLZ40" s="2"/>
      <c r="BMA40" s="2"/>
      <c r="BMB40" s="2"/>
      <c r="BMC40" s="2"/>
      <c r="BMD40" s="2"/>
      <c r="BME40" s="2"/>
      <c r="BMF40" s="2"/>
      <c r="BMG40" s="2"/>
      <c r="BMH40" s="2"/>
      <c r="BMI40" s="2"/>
      <c r="BMJ40" s="2"/>
      <c r="BMK40" s="2"/>
      <c r="BML40" s="2"/>
      <c r="BMM40" s="2"/>
      <c r="BMN40" s="2"/>
      <c r="BMO40" s="2"/>
      <c r="BMP40" s="2"/>
      <c r="BMQ40" s="2"/>
      <c r="BMR40" s="2"/>
      <c r="BMS40" s="2"/>
      <c r="BMT40" s="2"/>
      <c r="BMU40" s="2"/>
      <c r="BMV40" s="2"/>
      <c r="BMW40" s="2"/>
      <c r="BMX40" s="2"/>
      <c r="BMY40" s="2"/>
      <c r="BMZ40" s="2"/>
      <c r="BNA40" s="2"/>
      <c r="BNB40" s="2"/>
      <c r="BNC40" s="2"/>
      <c r="BND40" s="2"/>
      <c r="BNE40" s="2"/>
      <c r="BNF40" s="2"/>
      <c r="BNG40" s="2"/>
      <c r="BNH40" s="2"/>
      <c r="BNI40" s="2"/>
      <c r="BNJ40" s="2"/>
      <c r="BNK40" s="2"/>
      <c r="BNL40" s="2"/>
      <c r="BNM40" s="2"/>
      <c r="BNN40" s="2"/>
      <c r="BNO40" s="2"/>
      <c r="BNP40" s="2"/>
      <c r="BNQ40" s="2"/>
      <c r="BNR40" s="2"/>
      <c r="BNS40" s="2"/>
      <c r="BNT40" s="2"/>
      <c r="BNU40" s="2"/>
      <c r="BNV40" s="2"/>
      <c r="BNW40" s="2"/>
      <c r="BNX40" s="2"/>
      <c r="BNY40" s="2"/>
      <c r="BNZ40" s="2"/>
      <c r="BOA40" s="2"/>
      <c r="BOB40" s="2"/>
      <c r="BOC40" s="2"/>
      <c r="BOD40" s="2"/>
      <c r="BOE40" s="2"/>
      <c r="BOF40" s="2"/>
      <c r="BOG40" s="2"/>
      <c r="BOH40" s="2"/>
      <c r="BOI40" s="2"/>
      <c r="BOJ40" s="2"/>
      <c r="BOK40" s="2"/>
      <c r="BOL40" s="2"/>
      <c r="BOM40" s="2"/>
      <c r="BON40" s="2"/>
      <c r="BOO40" s="2"/>
      <c r="BOP40" s="2"/>
      <c r="BOQ40" s="2"/>
      <c r="BOR40" s="2"/>
      <c r="BOS40" s="2"/>
      <c r="BOT40" s="2"/>
      <c r="BOU40" s="2"/>
      <c r="BOV40" s="2"/>
      <c r="BOW40" s="2"/>
      <c r="BOX40" s="2"/>
      <c r="BOY40" s="2"/>
      <c r="BOZ40" s="2"/>
      <c r="BPA40" s="2"/>
      <c r="BPB40" s="2"/>
      <c r="BPC40" s="2"/>
      <c r="BPD40" s="2"/>
      <c r="BPE40" s="2"/>
      <c r="BPF40" s="2"/>
      <c r="BPG40" s="2"/>
      <c r="BPH40" s="2"/>
      <c r="BPI40" s="2"/>
      <c r="BPJ40" s="2"/>
      <c r="BPK40" s="2"/>
      <c r="BPL40" s="2"/>
      <c r="BPM40" s="2"/>
      <c r="BPN40" s="2"/>
      <c r="BPO40" s="2"/>
      <c r="BPP40" s="2"/>
      <c r="BPQ40" s="2"/>
      <c r="BPR40" s="2"/>
      <c r="BPS40" s="2"/>
      <c r="BPT40" s="2"/>
      <c r="BPU40" s="2"/>
      <c r="BPV40" s="2"/>
      <c r="BPW40" s="2"/>
      <c r="BPX40" s="2"/>
      <c r="BPY40" s="2"/>
      <c r="BPZ40" s="2"/>
      <c r="BQA40" s="2"/>
      <c r="BQB40" s="2"/>
      <c r="BQC40" s="2"/>
      <c r="BQD40" s="2"/>
      <c r="BQE40" s="2"/>
      <c r="BQF40" s="2"/>
      <c r="BQG40" s="2"/>
      <c r="BQH40" s="2"/>
      <c r="BQI40" s="2"/>
      <c r="BQJ40" s="2"/>
      <c r="BQK40" s="2"/>
      <c r="BQL40" s="2"/>
      <c r="BQM40" s="2"/>
      <c r="BQN40" s="2"/>
      <c r="BQO40" s="2"/>
      <c r="BQP40" s="2"/>
      <c r="BQQ40" s="2"/>
      <c r="BQR40" s="2"/>
      <c r="BQS40" s="2"/>
      <c r="BQT40" s="2"/>
      <c r="BQU40" s="2"/>
      <c r="BQV40" s="2"/>
      <c r="BQW40" s="2"/>
      <c r="BQX40" s="2"/>
      <c r="BQY40" s="2"/>
      <c r="BQZ40" s="2"/>
      <c r="BRA40" s="2"/>
      <c r="BRB40" s="2"/>
      <c r="BRC40" s="2"/>
      <c r="BRD40" s="2"/>
      <c r="BRE40" s="2"/>
      <c r="BRF40" s="2"/>
      <c r="BRG40" s="2"/>
      <c r="BRH40" s="2"/>
      <c r="BRI40" s="2"/>
      <c r="BRJ40" s="2"/>
      <c r="BRK40" s="2"/>
      <c r="BRL40" s="2"/>
      <c r="BRM40" s="2"/>
      <c r="BRN40" s="2"/>
      <c r="BRO40" s="2"/>
      <c r="BRP40" s="2"/>
      <c r="BRQ40" s="2"/>
      <c r="BRR40" s="2"/>
      <c r="BRS40" s="2"/>
      <c r="BRT40" s="2"/>
      <c r="BRU40" s="2"/>
      <c r="BRV40" s="2"/>
      <c r="BRW40" s="2"/>
      <c r="BRX40" s="2"/>
      <c r="BRY40" s="2"/>
      <c r="BRZ40" s="2"/>
      <c r="BSA40" s="2"/>
      <c r="BSB40" s="2"/>
      <c r="BSC40" s="2"/>
      <c r="BSD40" s="2"/>
      <c r="BSE40" s="2"/>
      <c r="BSF40" s="2"/>
      <c r="BSG40" s="2"/>
      <c r="BSH40" s="2"/>
      <c r="BSI40" s="2"/>
      <c r="BSJ40" s="2"/>
      <c r="BSK40" s="2"/>
      <c r="BSL40" s="2"/>
      <c r="BSM40" s="2"/>
      <c r="BSN40" s="2"/>
      <c r="BSO40" s="2"/>
      <c r="BSP40" s="2"/>
      <c r="BSQ40" s="2"/>
      <c r="BSR40" s="2"/>
      <c r="BSS40" s="2"/>
      <c r="BST40" s="2"/>
      <c r="BSU40" s="2"/>
      <c r="BSV40" s="2"/>
      <c r="BSW40" s="2"/>
      <c r="BSX40" s="2"/>
      <c r="BSY40" s="2"/>
      <c r="BSZ40" s="2"/>
      <c r="BTA40" s="2"/>
      <c r="BTB40" s="2"/>
      <c r="BTC40" s="2"/>
      <c r="BTD40" s="2"/>
      <c r="BTE40" s="2"/>
      <c r="BTF40" s="2"/>
      <c r="BTG40" s="2"/>
      <c r="BTH40" s="2"/>
      <c r="BTI40" s="2"/>
      <c r="BTJ40" s="2"/>
      <c r="BTK40" s="2"/>
      <c r="BTL40" s="2"/>
      <c r="BTM40" s="2"/>
      <c r="BTN40" s="2"/>
      <c r="BTO40" s="2"/>
      <c r="BTP40" s="2"/>
      <c r="BTQ40" s="2"/>
      <c r="BTR40" s="2"/>
      <c r="BTS40" s="2"/>
      <c r="BTT40" s="2"/>
      <c r="BTU40" s="2"/>
      <c r="BTV40" s="2"/>
      <c r="BTW40" s="2"/>
      <c r="BTX40" s="2"/>
      <c r="BTY40" s="2"/>
      <c r="BTZ40" s="2"/>
      <c r="BUA40" s="2"/>
      <c r="BUB40" s="2"/>
      <c r="BUC40" s="2"/>
      <c r="BUD40" s="2"/>
      <c r="BUE40" s="2"/>
      <c r="BUF40" s="2"/>
      <c r="BUG40" s="2"/>
      <c r="BUH40" s="2"/>
      <c r="BUI40" s="2"/>
      <c r="BUJ40" s="2"/>
      <c r="BUK40" s="2"/>
      <c r="BUL40" s="2"/>
      <c r="BUM40" s="2"/>
      <c r="BUN40" s="2"/>
      <c r="BUO40" s="2"/>
      <c r="BUP40" s="2"/>
      <c r="BUQ40" s="2"/>
      <c r="BUR40" s="2"/>
      <c r="BUS40" s="2"/>
      <c r="BUT40" s="2"/>
      <c r="BUU40" s="2"/>
      <c r="BUV40" s="2"/>
      <c r="BUW40" s="2"/>
      <c r="BUX40" s="2"/>
      <c r="BUY40" s="2"/>
      <c r="BUZ40" s="2"/>
      <c r="BVA40" s="2"/>
      <c r="BVB40" s="2"/>
      <c r="BVC40" s="2"/>
      <c r="BVD40" s="2"/>
      <c r="BVE40" s="2"/>
      <c r="BVF40" s="2"/>
      <c r="BVG40" s="2"/>
      <c r="BVH40" s="2"/>
      <c r="BVI40" s="2"/>
      <c r="BVJ40" s="2"/>
      <c r="BVK40" s="2"/>
      <c r="BVL40" s="2"/>
      <c r="BVM40" s="2"/>
      <c r="BVN40" s="2"/>
      <c r="BVO40" s="2"/>
      <c r="BVP40" s="2"/>
      <c r="BVQ40" s="2"/>
      <c r="BVR40" s="2"/>
      <c r="BVS40" s="2"/>
      <c r="BVT40" s="2"/>
      <c r="BVU40" s="2"/>
      <c r="BVV40" s="2"/>
      <c r="BVW40" s="2"/>
      <c r="BVX40" s="2"/>
      <c r="BVY40" s="2"/>
      <c r="BVZ40" s="2"/>
      <c r="BWA40" s="2"/>
      <c r="BWB40" s="2"/>
      <c r="BWC40" s="2"/>
      <c r="BWD40" s="2"/>
      <c r="BWE40" s="2"/>
      <c r="BWF40" s="2"/>
      <c r="BWG40" s="2"/>
      <c r="BWH40" s="2"/>
      <c r="BWI40" s="2"/>
      <c r="BWJ40" s="2"/>
      <c r="BWK40" s="2"/>
      <c r="BWL40" s="2"/>
      <c r="BWM40" s="2"/>
      <c r="BWN40" s="2"/>
      <c r="BWO40" s="2"/>
      <c r="BWP40" s="2"/>
      <c r="BWQ40" s="2"/>
      <c r="BWR40" s="2"/>
      <c r="BWS40" s="2"/>
      <c r="BWT40" s="2"/>
      <c r="BWU40" s="2"/>
      <c r="BWV40" s="2"/>
      <c r="BWW40" s="2"/>
      <c r="BWX40" s="2"/>
      <c r="BWY40" s="2"/>
      <c r="BWZ40" s="2"/>
      <c r="BXA40" s="2"/>
      <c r="BXB40" s="2"/>
      <c r="BXC40" s="2"/>
      <c r="BXD40" s="2"/>
      <c r="BXE40" s="2"/>
      <c r="BXF40" s="2"/>
      <c r="BXG40" s="2"/>
      <c r="BXH40" s="2"/>
      <c r="BXI40" s="2"/>
      <c r="BXJ40" s="2"/>
      <c r="BXK40" s="2"/>
      <c r="BXL40" s="2"/>
      <c r="BXM40" s="2"/>
      <c r="BXN40" s="2"/>
      <c r="BXO40" s="2"/>
      <c r="BXP40" s="2"/>
      <c r="BXQ40" s="2"/>
      <c r="BXR40" s="2"/>
      <c r="BXS40" s="2"/>
      <c r="BXT40" s="2"/>
      <c r="BXU40" s="2"/>
      <c r="BXV40" s="2"/>
      <c r="BXW40" s="2"/>
      <c r="BXX40" s="2"/>
      <c r="BXY40" s="2"/>
      <c r="BXZ40" s="2"/>
      <c r="BYA40" s="2"/>
      <c r="BYB40" s="2"/>
      <c r="BYC40" s="2"/>
      <c r="BYD40" s="2"/>
      <c r="BYE40" s="2"/>
      <c r="BYF40" s="2"/>
      <c r="BYG40" s="2"/>
      <c r="BYH40" s="2"/>
      <c r="BYI40" s="2"/>
      <c r="BYJ40" s="2"/>
      <c r="BYK40" s="2"/>
      <c r="BYL40" s="2"/>
      <c r="BYM40" s="2"/>
      <c r="BYN40" s="2"/>
      <c r="BYO40" s="2"/>
      <c r="BYP40" s="2"/>
      <c r="BYQ40" s="2"/>
      <c r="BYR40" s="2"/>
      <c r="BYS40" s="2"/>
      <c r="BYT40" s="2"/>
      <c r="BYU40" s="2"/>
      <c r="BYV40" s="2"/>
      <c r="BYW40" s="2"/>
      <c r="BYX40" s="2"/>
      <c r="BYY40" s="2"/>
      <c r="BYZ40" s="2"/>
      <c r="BZA40" s="2"/>
      <c r="BZB40" s="2"/>
      <c r="BZC40" s="2"/>
      <c r="BZD40" s="2"/>
      <c r="BZE40" s="2"/>
      <c r="BZF40" s="2"/>
      <c r="BZG40" s="2"/>
      <c r="BZH40" s="2"/>
      <c r="BZI40" s="2"/>
      <c r="BZJ40" s="2"/>
      <c r="BZK40" s="2"/>
      <c r="BZL40" s="2"/>
      <c r="BZM40" s="2"/>
      <c r="BZN40" s="2"/>
      <c r="BZO40" s="2"/>
      <c r="BZP40" s="2"/>
      <c r="BZQ40" s="2"/>
      <c r="BZR40" s="2"/>
      <c r="BZS40" s="2"/>
      <c r="BZT40" s="2"/>
      <c r="BZU40" s="2"/>
      <c r="BZV40" s="2"/>
      <c r="BZW40" s="2"/>
      <c r="BZX40" s="2"/>
      <c r="BZY40" s="2"/>
      <c r="BZZ40" s="2"/>
      <c r="CAA40" s="2"/>
      <c r="CAB40" s="2"/>
      <c r="CAC40" s="2"/>
      <c r="CAD40" s="2"/>
      <c r="CAE40" s="2"/>
      <c r="CAF40" s="2"/>
      <c r="CAG40" s="2"/>
      <c r="CAH40" s="2"/>
      <c r="CAI40" s="2"/>
      <c r="CAJ40" s="2"/>
      <c r="CAK40" s="2"/>
      <c r="CAL40" s="2"/>
      <c r="CAM40" s="2"/>
      <c r="CAN40" s="2"/>
      <c r="CAO40" s="2"/>
      <c r="CAP40" s="2"/>
      <c r="CAQ40" s="2"/>
      <c r="CAR40" s="2"/>
      <c r="CAS40" s="2"/>
      <c r="CAT40" s="2"/>
      <c r="CAU40" s="2"/>
      <c r="CAV40" s="2"/>
      <c r="CAW40" s="2"/>
      <c r="CAX40" s="2"/>
      <c r="CAY40" s="2"/>
      <c r="CAZ40" s="2"/>
      <c r="CBA40" s="2"/>
      <c r="CBB40" s="2"/>
      <c r="CBC40" s="2"/>
      <c r="CBD40" s="2"/>
      <c r="CBE40" s="2"/>
      <c r="CBF40" s="2"/>
      <c r="CBG40" s="2"/>
      <c r="CBH40" s="2"/>
      <c r="CBI40" s="2"/>
      <c r="CBJ40" s="2"/>
      <c r="CBK40" s="2"/>
      <c r="CBL40" s="2"/>
      <c r="CBM40" s="2"/>
      <c r="CBN40" s="2"/>
      <c r="CBO40" s="2"/>
      <c r="CBP40" s="2"/>
      <c r="CBQ40" s="2"/>
      <c r="CBR40" s="2"/>
      <c r="CBS40" s="2"/>
      <c r="CBT40" s="2"/>
      <c r="CBU40" s="2"/>
      <c r="CBV40" s="2"/>
      <c r="CBW40" s="2"/>
      <c r="CBX40" s="2"/>
      <c r="CBY40" s="2"/>
      <c r="CBZ40" s="2"/>
      <c r="CCA40" s="2"/>
      <c r="CCB40" s="2"/>
      <c r="CCC40" s="2"/>
      <c r="CCD40" s="2"/>
      <c r="CCE40" s="2"/>
      <c r="CCF40" s="2"/>
      <c r="CCG40" s="2"/>
      <c r="CCH40" s="2"/>
      <c r="CCI40" s="2"/>
      <c r="CCJ40" s="2"/>
      <c r="CCK40" s="2"/>
      <c r="CCL40" s="2"/>
      <c r="CCM40" s="2"/>
      <c r="CCN40" s="2"/>
      <c r="CCO40" s="2"/>
      <c r="CCP40" s="2"/>
      <c r="CCQ40" s="2"/>
      <c r="CCR40" s="2"/>
      <c r="CCS40" s="2"/>
      <c r="CCT40" s="2"/>
      <c r="CCU40" s="2"/>
      <c r="CCV40" s="2"/>
      <c r="CCW40" s="2"/>
      <c r="CCX40" s="2"/>
      <c r="CCY40" s="2"/>
      <c r="CCZ40" s="2"/>
      <c r="CDA40" s="2"/>
      <c r="CDB40" s="2"/>
      <c r="CDC40" s="2"/>
      <c r="CDD40" s="2"/>
      <c r="CDE40" s="2"/>
      <c r="CDF40" s="2"/>
      <c r="CDG40" s="2"/>
      <c r="CDH40" s="2"/>
      <c r="CDI40" s="2"/>
      <c r="CDJ40" s="2"/>
      <c r="CDK40" s="2"/>
      <c r="CDL40" s="2"/>
      <c r="CDM40" s="2"/>
      <c r="CDN40" s="2"/>
      <c r="CDO40" s="2"/>
      <c r="CDP40" s="2"/>
      <c r="CDQ40" s="2"/>
      <c r="CDR40" s="2"/>
      <c r="CDS40" s="2"/>
      <c r="CDT40" s="2"/>
      <c r="CDU40" s="2"/>
      <c r="CDV40" s="2"/>
      <c r="CDW40" s="2"/>
      <c r="CDX40" s="2"/>
      <c r="CDY40" s="2"/>
      <c r="CDZ40" s="2"/>
      <c r="CEA40" s="2"/>
      <c r="CEB40" s="2"/>
      <c r="CEC40" s="2"/>
      <c r="CED40" s="2"/>
      <c r="CEE40" s="2"/>
      <c r="CEF40" s="2"/>
      <c r="CEG40" s="2"/>
      <c r="CEH40" s="2"/>
      <c r="CEI40" s="2"/>
      <c r="CEJ40" s="2"/>
      <c r="CEK40" s="2"/>
      <c r="CEL40" s="2"/>
      <c r="CEM40" s="2"/>
      <c r="CEN40" s="2"/>
      <c r="CEO40" s="2"/>
      <c r="CEP40" s="2"/>
      <c r="CEQ40" s="2"/>
      <c r="CER40" s="2"/>
      <c r="CES40" s="2"/>
      <c r="CET40" s="2"/>
      <c r="CEU40" s="2"/>
      <c r="CEV40" s="2"/>
      <c r="CEW40" s="2"/>
      <c r="CEX40" s="2"/>
      <c r="CEY40" s="2"/>
      <c r="CEZ40" s="2"/>
      <c r="CFA40" s="2"/>
      <c r="CFB40" s="2"/>
      <c r="CFC40" s="2"/>
      <c r="CFD40" s="2"/>
      <c r="CFE40" s="2"/>
      <c r="CFF40" s="2"/>
      <c r="CFG40" s="2"/>
      <c r="CFH40" s="2"/>
      <c r="CFI40" s="2"/>
      <c r="CFJ40" s="2"/>
      <c r="CFK40" s="2"/>
      <c r="CFL40" s="2"/>
      <c r="CFM40" s="2"/>
      <c r="CFN40" s="2"/>
      <c r="CFO40" s="2"/>
      <c r="CFP40" s="2"/>
      <c r="CFQ40" s="2"/>
      <c r="CFR40" s="2"/>
      <c r="CFS40" s="2"/>
      <c r="CFT40" s="2"/>
      <c r="CFU40" s="2"/>
      <c r="CFV40" s="2"/>
      <c r="CFW40" s="2"/>
      <c r="CFX40" s="2"/>
      <c r="CFY40" s="2"/>
      <c r="CFZ40" s="2"/>
      <c r="CGA40" s="2"/>
      <c r="CGB40" s="2"/>
      <c r="CGC40" s="2"/>
      <c r="CGD40" s="2"/>
      <c r="CGE40" s="2"/>
      <c r="CGF40" s="2"/>
      <c r="CGG40" s="2"/>
      <c r="CGH40" s="2"/>
      <c r="CGI40" s="2"/>
      <c r="CGJ40" s="2"/>
      <c r="CGK40" s="2"/>
      <c r="CGL40" s="2"/>
      <c r="CGM40" s="2"/>
      <c r="CGN40" s="2"/>
      <c r="CGO40" s="2"/>
      <c r="CGP40" s="2"/>
      <c r="CGQ40" s="2"/>
      <c r="CGR40" s="2"/>
      <c r="CGS40" s="2"/>
      <c r="CGT40" s="2"/>
      <c r="CGU40" s="2"/>
      <c r="CGV40" s="2"/>
      <c r="CGW40" s="2"/>
      <c r="CGX40" s="2"/>
      <c r="CGY40" s="2"/>
      <c r="CGZ40" s="2"/>
      <c r="CHA40" s="2"/>
      <c r="CHB40" s="2"/>
      <c r="CHC40" s="2"/>
      <c r="CHD40" s="2"/>
      <c r="CHE40" s="2"/>
      <c r="CHF40" s="2"/>
      <c r="CHG40" s="2"/>
      <c r="CHH40" s="2"/>
      <c r="CHI40" s="2"/>
      <c r="CHJ40" s="2"/>
      <c r="CHK40" s="2"/>
      <c r="CHL40" s="2"/>
      <c r="CHM40" s="2"/>
      <c r="CHN40" s="2"/>
      <c r="CHO40" s="2"/>
      <c r="CHP40" s="2"/>
      <c r="CHQ40" s="2"/>
      <c r="CHR40" s="2"/>
      <c r="CHS40" s="2"/>
      <c r="CHT40" s="2"/>
      <c r="CHU40" s="2"/>
      <c r="CHV40" s="2"/>
      <c r="CHW40" s="2"/>
      <c r="CHX40" s="2"/>
      <c r="CHY40" s="2"/>
      <c r="CHZ40" s="2"/>
      <c r="CIA40" s="2"/>
      <c r="CIB40" s="2"/>
      <c r="CIC40" s="2"/>
      <c r="CID40" s="2"/>
      <c r="CIE40" s="2"/>
      <c r="CIF40" s="2"/>
      <c r="CIG40" s="2"/>
      <c r="CIH40" s="2"/>
      <c r="CII40" s="2"/>
      <c r="CIJ40" s="2"/>
      <c r="CIK40" s="2"/>
      <c r="CIL40" s="2"/>
      <c r="CIM40" s="2"/>
      <c r="CIN40" s="2"/>
      <c r="CIO40" s="2"/>
      <c r="CIP40" s="2"/>
      <c r="CIQ40" s="2"/>
      <c r="CIR40" s="2"/>
      <c r="CIS40" s="2"/>
      <c r="CIT40" s="2"/>
      <c r="CIU40" s="2"/>
      <c r="CIV40" s="2"/>
      <c r="CIW40" s="2"/>
      <c r="CIX40" s="2"/>
      <c r="CIY40" s="2"/>
      <c r="CIZ40" s="2"/>
      <c r="CJA40" s="2"/>
      <c r="CJB40" s="2"/>
      <c r="CJC40" s="2"/>
      <c r="CJD40" s="2"/>
      <c r="CJE40" s="2"/>
      <c r="CJF40" s="2"/>
      <c r="CJG40" s="2"/>
      <c r="CJH40" s="2"/>
      <c r="CJI40" s="2"/>
      <c r="CJJ40" s="2"/>
      <c r="CJK40" s="2"/>
      <c r="CJL40" s="2"/>
      <c r="CJM40" s="2"/>
      <c r="CJN40" s="2"/>
      <c r="CJO40" s="2"/>
      <c r="CJP40" s="2"/>
      <c r="CJQ40" s="2"/>
      <c r="CJR40" s="2"/>
      <c r="CJS40" s="2"/>
      <c r="CJT40" s="2"/>
      <c r="CJU40" s="2"/>
      <c r="CJV40" s="2"/>
      <c r="CJW40" s="2"/>
      <c r="CJX40" s="2"/>
      <c r="CJY40" s="2"/>
      <c r="CJZ40" s="2"/>
      <c r="CKA40" s="2"/>
      <c r="CKB40" s="2"/>
      <c r="CKC40" s="2"/>
      <c r="CKD40" s="2"/>
      <c r="CKE40" s="2"/>
      <c r="CKF40" s="2"/>
      <c r="CKG40" s="2"/>
      <c r="CKH40" s="2"/>
      <c r="CKI40" s="2"/>
      <c r="CKJ40" s="2"/>
      <c r="CKK40" s="2"/>
      <c r="CKL40" s="2"/>
      <c r="CKM40" s="2"/>
      <c r="CKN40" s="2"/>
      <c r="CKO40" s="2"/>
      <c r="CKP40" s="2"/>
      <c r="CKQ40" s="2"/>
      <c r="CKR40" s="2"/>
      <c r="CKS40" s="2"/>
      <c r="CKT40" s="2"/>
      <c r="CKU40" s="2"/>
      <c r="CKV40" s="2"/>
      <c r="CKW40" s="2"/>
      <c r="CKX40" s="2"/>
      <c r="CKY40" s="2"/>
      <c r="CKZ40" s="2"/>
      <c r="CLA40" s="2"/>
      <c r="CLB40" s="2"/>
      <c r="CLC40" s="2"/>
      <c r="CLD40" s="2"/>
      <c r="CLE40" s="2"/>
      <c r="CLF40" s="2"/>
      <c r="CLG40" s="2"/>
      <c r="CLH40" s="2"/>
      <c r="CLI40" s="2"/>
      <c r="CLJ40" s="2"/>
      <c r="CLK40" s="2"/>
      <c r="CLL40" s="2"/>
      <c r="CLM40" s="2"/>
      <c r="CLN40" s="2"/>
      <c r="CLO40" s="2"/>
      <c r="CLP40" s="2"/>
      <c r="CLQ40" s="2"/>
      <c r="CLR40" s="2"/>
      <c r="CLS40" s="2"/>
      <c r="CLT40" s="2"/>
      <c r="CLU40" s="2"/>
      <c r="CLV40" s="2"/>
      <c r="CLW40" s="2"/>
      <c r="CLX40" s="2"/>
      <c r="CLY40" s="2"/>
      <c r="CLZ40" s="2"/>
      <c r="CMA40" s="2"/>
      <c r="CMB40" s="2"/>
      <c r="CMC40" s="2"/>
      <c r="CMD40" s="2"/>
      <c r="CME40" s="2"/>
      <c r="CMF40" s="2"/>
      <c r="CMG40" s="2"/>
      <c r="CMH40" s="2"/>
      <c r="CMI40" s="2"/>
      <c r="CMJ40" s="2"/>
      <c r="CMK40" s="2"/>
      <c r="CML40" s="2"/>
      <c r="CMM40" s="2"/>
      <c r="CMN40" s="2"/>
      <c r="CMO40" s="2"/>
      <c r="CMP40" s="2"/>
      <c r="CMQ40" s="2"/>
      <c r="CMR40" s="2"/>
      <c r="CMS40" s="2"/>
      <c r="CMT40" s="2"/>
      <c r="CMU40" s="2"/>
      <c r="CMV40" s="2"/>
      <c r="CMW40" s="2"/>
      <c r="CMX40" s="2"/>
      <c r="CMY40" s="2"/>
      <c r="CMZ40" s="2"/>
      <c r="CNA40" s="2"/>
      <c r="CNB40" s="2"/>
      <c r="CNC40" s="2"/>
      <c r="CND40" s="2"/>
      <c r="CNE40" s="2"/>
      <c r="CNF40" s="2"/>
      <c r="CNG40" s="2"/>
      <c r="CNH40" s="2"/>
      <c r="CNI40" s="2"/>
      <c r="CNJ40" s="2"/>
      <c r="CNK40" s="2"/>
      <c r="CNL40" s="2"/>
      <c r="CNM40" s="2"/>
      <c r="CNN40" s="2"/>
      <c r="CNO40" s="2"/>
      <c r="CNP40" s="2"/>
      <c r="CNQ40" s="2"/>
      <c r="CNR40" s="2"/>
      <c r="CNS40" s="2"/>
      <c r="CNT40" s="2"/>
      <c r="CNU40" s="2"/>
      <c r="CNV40" s="2"/>
      <c r="CNW40" s="2"/>
      <c r="CNX40" s="2"/>
      <c r="CNY40" s="2"/>
      <c r="CNZ40" s="2"/>
      <c r="COA40" s="2"/>
      <c r="COB40" s="2"/>
      <c r="COC40" s="2"/>
      <c r="COD40" s="2"/>
      <c r="COE40" s="2"/>
      <c r="COF40" s="2"/>
      <c r="COG40" s="2"/>
      <c r="COH40" s="2"/>
      <c r="COI40" s="2"/>
      <c r="COJ40" s="2"/>
      <c r="COK40" s="2"/>
      <c r="COL40" s="2"/>
      <c r="COM40" s="2"/>
      <c r="CON40" s="2"/>
      <c r="COO40" s="2"/>
      <c r="COP40" s="2"/>
      <c r="COQ40" s="2"/>
      <c r="COR40" s="2"/>
      <c r="COS40" s="2"/>
      <c r="COT40" s="2"/>
      <c r="COU40" s="2"/>
      <c r="COV40" s="2"/>
      <c r="COW40" s="2"/>
      <c r="COX40" s="2"/>
      <c r="COY40" s="2"/>
      <c r="COZ40" s="2"/>
      <c r="CPA40" s="2"/>
      <c r="CPB40" s="2"/>
      <c r="CPC40" s="2"/>
      <c r="CPD40" s="2"/>
      <c r="CPE40" s="2"/>
      <c r="CPF40" s="2"/>
      <c r="CPG40" s="2"/>
      <c r="CPH40" s="2"/>
      <c r="CPI40" s="2"/>
      <c r="CPJ40" s="2"/>
      <c r="CPK40" s="2"/>
      <c r="CPL40" s="2"/>
      <c r="CPM40" s="2"/>
      <c r="CPN40" s="2"/>
      <c r="CPO40" s="2"/>
      <c r="CPP40" s="2"/>
      <c r="CPQ40" s="2"/>
      <c r="CPR40" s="2"/>
      <c r="CPS40" s="2"/>
      <c r="CPT40" s="2"/>
      <c r="CPU40" s="2"/>
      <c r="CPV40" s="2"/>
      <c r="CPW40" s="2"/>
      <c r="CPX40" s="2"/>
      <c r="CPY40" s="2"/>
      <c r="CPZ40" s="2"/>
      <c r="CQA40" s="2"/>
      <c r="CQB40" s="2"/>
      <c r="CQC40" s="2"/>
      <c r="CQD40" s="2"/>
      <c r="CQE40" s="2"/>
      <c r="CQF40" s="2"/>
      <c r="CQG40" s="2"/>
      <c r="CQH40" s="2"/>
      <c r="CQI40" s="2"/>
      <c r="CQJ40" s="2"/>
      <c r="CQK40" s="2"/>
      <c r="CQL40" s="2"/>
      <c r="CQM40" s="2"/>
      <c r="CQN40" s="2"/>
      <c r="CQO40" s="2"/>
      <c r="CQP40" s="2"/>
      <c r="CQQ40" s="2"/>
      <c r="CQR40" s="2"/>
      <c r="CQS40" s="2"/>
      <c r="CQT40" s="2"/>
      <c r="CQU40" s="2"/>
      <c r="CQV40" s="2"/>
      <c r="CQW40" s="2"/>
      <c r="CQX40" s="2"/>
      <c r="CQY40" s="2"/>
      <c r="CQZ40" s="2"/>
      <c r="CRA40" s="2"/>
      <c r="CRB40" s="2"/>
      <c r="CRC40" s="2"/>
      <c r="CRD40" s="2"/>
      <c r="CRE40" s="2"/>
      <c r="CRF40" s="2"/>
      <c r="CRG40" s="2"/>
      <c r="CRH40" s="2"/>
      <c r="CRI40" s="2"/>
      <c r="CRJ40" s="2"/>
      <c r="CRK40" s="2"/>
      <c r="CRL40" s="2"/>
      <c r="CRM40" s="2"/>
      <c r="CRN40" s="2"/>
      <c r="CRO40" s="2"/>
      <c r="CRP40" s="2"/>
      <c r="CRQ40" s="2"/>
      <c r="CRR40" s="2"/>
      <c r="CRS40" s="2"/>
      <c r="CRT40" s="2"/>
      <c r="CRU40" s="2"/>
      <c r="CRV40" s="2"/>
      <c r="CRW40" s="2"/>
      <c r="CRX40" s="2"/>
      <c r="CRY40" s="2"/>
      <c r="CRZ40" s="2"/>
      <c r="CSA40" s="2"/>
      <c r="CSB40" s="2"/>
      <c r="CSC40" s="2"/>
      <c r="CSD40" s="2"/>
      <c r="CSE40" s="2"/>
      <c r="CSF40" s="2"/>
      <c r="CSG40" s="2"/>
      <c r="CSH40" s="2"/>
      <c r="CSI40" s="2"/>
      <c r="CSJ40" s="2"/>
      <c r="CSK40" s="2"/>
      <c r="CSL40" s="2"/>
      <c r="CSM40" s="2"/>
      <c r="CSN40" s="2"/>
      <c r="CSO40" s="2"/>
      <c r="CSP40" s="2"/>
      <c r="CSQ40" s="2"/>
      <c r="CSR40" s="2"/>
      <c r="CSS40" s="2"/>
      <c r="CST40" s="2"/>
      <c r="CSU40" s="2"/>
      <c r="CSV40" s="2"/>
      <c r="CSW40" s="2"/>
      <c r="CSX40" s="2"/>
      <c r="CSY40" s="2"/>
      <c r="CSZ40" s="2"/>
      <c r="CTA40" s="2"/>
      <c r="CTB40" s="2"/>
      <c r="CTC40" s="2"/>
      <c r="CTD40" s="2"/>
      <c r="CTE40" s="2"/>
      <c r="CTF40" s="2"/>
      <c r="CTG40" s="2"/>
      <c r="CTH40" s="2"/>
      <c r="CTI40" s="2"/>
      <c r="CTJ40" s="2"/>
      <c r="CTK40" s="2"/>
      <c r="CTL40" s="2"/>
      <c r="CTM40" s="2"/>
      <c r="CTN40" s="2"/>
      <c r="CTO40" s="2"/>
      <c r="CTP40" s="2"/>
      <c r="CTQ40" s="2"/>
      <c r="CTR40" s="2"/>
      <c r="CTS40" s="2"/>
      <c r="CTT40" s="2"/>
      <c r="CTU40" s="2"/>
      <c r="CTV40" s="2"/>
      <c r="CTW40" s="2"/>
      <c r="CTX40" s="2"/>
      <c r="CTY40" s="2"/>
      <c r="CTZ40" s="2"/>
      <c r="CUA40" s="2"/>
      <c r="CUB40" s="2"/>
      <c r="CUC40" s="2"/>
      <c r="CUD40" s="2"/>
      <c r="CUE40" s="2"/>
      <c r="CUF40" s="2"/>
      <c r="CUG40" s="2"/>
      <c r="CUH40" s="2"/>
      <c r="CUI40" s="2"/>
      <c r="CUJ40" s="2"/>
      <c r="CUK40" s="2"/>
      <c r="CUL40" s="2"/>
      <c r="CUM40" s="2"/>
      <c r="CUN40" s="2"/>
      <c r="CUO40" s="2"/>
      <c r="CUP40" s="2"/>
      <c r="CUQ40" s="2"/>
      <c r="CUR40" s="2"/>
      <c r="CUS40" s="2"/>
      <c r="CUT40" s="2"/>
      <c r="CUU40" s="2"/>
      <c r="CUV40" s="2"/>
      <c r="CUW40" s="2"/>
      <c r="CUX40" s="2"/>
      <c r="CUY40" s="2"/>
      <c r="CUZ40" s="2"/>
      <c r="CVA40" s="2"/>
      <c r="CVB40" s="2"/>
      <c r="CVC40" s="2"/>
      <c r="CVD40" s="2"/>
      <c r="CVE40" s="2"/>
      <c r="CVF40" s="2"/>
      <c r="CVG40" s="2"/>
      <c r="CVH40" s="2"/>
      <c r="CVI40" s="2"/>
      <c r="CVJ40" s="2"/>
      <c r="CVK40" s="2"/>
      <c r="CVL40" s="2"/>
      <c r="CVM40" s="2"/>
      <c r="CVN40" s="2"/>
      <c r="CVO40" s="2"/>
      <c r="CVP40" s="2"/>
      <c r="CVQ40" s="2"/>
      <c r="CVR40" s="2"/>
      <c r="CVS40" s="2"/>
      <c r="CVT40" s="2"/>
      <c r="CVU40" s="2"/>
      <c r="CVV40" s="2"/>
      <c r="CVW40" s="2"/>
      <c r="CVX40" s="2"/>
      <c r="CVY40" s="2"/>
      <c r="CVZ40" s="2"/>
      <c r="CWA40" s="2"/>
      <c r="CWB40" s="2"/>
      <c r="CWC40" s="2"/>
      <c r="CWD40" s="2"/>
      <c r="CWE40" s="2"/>
      <c r="CWF40" s="2"/>
      <c r="CWG40" s="2"/>
      <c r="CWH40" s="2"/>
      <c r="CWI40" s="2"/>
      <c r="CWJ40" s="2"/>
      <c r="CWK40" s="2"/>
      <c r="CWL40" s="2"/>
      <c r="CWM40" s="2"/>
      <c r="CWN40" s="2"/>
      <c r="CWO40" s="2"/>
      <c r="CWP40" s="2"/>
      <c r="CWQ40" s="2"/>
      <c r="CWR40" s="2"/>
      <c r="CWS40" s="2"/>
      <c r="CWT40" s="2"/>
      <c r="CWU40" s="2"/>
      <c r="CWV40" s="2"/>
      <c r="CWW40" s="2"/>
      <c r="CWX40" s="2"/>
      <c r="CWY40" s="2"/>
      <c r="CWZ40" s="2"/>
      <c r="CXA40" s="2"/>
      <c r="CXB40" s="2"/>
      <c r="CXC40" s="2"/>
      <c r="CXD40" s="2"/>
      <c r="CXE40" s="2"/>
      <c r="CXF40" s="2"/>
      <c r="CXG40" s="2"/>
      <c r="CXH40" s="2"/>
      <c r="CXI40" s="2"/>
      <c r="CXJ40" s="2"/>
      <c r="CXK40" s="2"/>
      <c r="CXL40" s="2"/>
      <c r="CXM40" s="2"/>
      <c r="CXN40" s="2"/>
      <c r="CXO40" s="2"/>
      <c r="CXP40" s="2"/>
      <c r="CXQ40" s="2"/>
      <c r="CXR40" s="2"/>
      <c r="CXS40" s="2"/>
      <c r="CXT40" s="2"/>
      <c r="CXU40" s="2"/>
      <c r="CXV40" s="2"/>
      <c r="CXW40" s="2"/>
      <c r="CXX40" s="2"/>
      <c r="CXY40" s="2"/>
      <c r="CXZ40" s="2"/>
      <c r="CYA40" s="2"/>
      <c r="CYB40" s="2"/>
      <c r="CYC40" s="2"/>
      <c r="CYD40" s="2"/>
      <c r="CYE40" s="2"/>
      <c r="CYF40" s="2"/>
      <c r="CYG40" s="2"/>
      <c r="CYH40" s="2"/>
      <c r="CYI40" s="2"/>
      <c r="CYJ40" s="2"/>
      <c r="CYK40" s="2"/>
      <c r="CYL40" s="2"/>
      <c r="CYM40" s="2"/>
      <c r="CYN40" s="2"/>
      <c r="CYO40" s="2"/>
      <c r="CYP40" s="2"/>
      <c r="CYQ40" s="2"/>
      <c r="CYR40" s="2"/>
      <c r="CYS40" s="2"/>
      <c r="CYT40" s="2"/>
      <c r="CYU40" s="2"/>
      <c r="CYV40" s="2"/>
      <c r="CYW40" s="2"/>
      <c r="CYX40" s="2"/>
      <c r="CYY40" s="2"/>
      <c r="CYZ40" s="2"/>
      <c r="CZA40" s="2"/>
      <c r="CZB40" s="2"/>
      <c r="CZC40" s="2"/>
      <c r="CZD40" s="2"/>
      <c r="CZE40" s="2"/>
      <c r="CZF40" s="2"/>
      <c r="CZG40" s="2"/>
      <c r="CZH40" s="2"/>
      <c r="CZI40" s="2"/>
      <c r="CZJ40" s="2"/>
      <c r="CZK40" s="2"/>
      <c r="CZL40" s="2"/>
      <c r="CZM40" s="2"/>
      <c r="CZN40" s="2"/>
      <c r="CZO40" s="2"/>
      <c r="CZP40" s="2"/>
      <c r="CZQ40" s="2"/>
      <c r="CZR40" s="2"/>
      <c r="CZS40" s="2"/>
      <c r="CZT40" s="2"/>
      <c r="CZU40" s="2"/>
      <c r="CZV40" s="2"/>
      <c r="CZW40" s="2"/>
      <c r="CZX40" s="2"/>
      <c r="CZY40" s="2"/>
      <c r="CZZ40" s="2"/>
      <c r="DAA40" s="2"/>
      <c r="DAB40" s="2"/>
      <c r="DAC40" s="2"/>
      <c r="DAD40" s="2"/>
      <c r="DAE40" s="2"/>
      <c r="DAF40" s="2"/>
      <c r="DAG40" s="2"/>
      <c r="DAH40" s="2"/>
      <c r="DAI40" s="2"/>
      <c r="DAJ40" s="2"/>
      <c r="DAK40" s="2"/>
      <c r="DAL40" s="2"/>
      <c r="DAM40" s="2"/>
      <c r="DAN40" s="2"/>
      <c r="DAO40" s="2"/>
      <c r="DAP40" s="2"/>
      <c r="DAQ40" s="2"/>
      <c r="DAR40" s="2"/>
      <c r="DAS40" s="2"/>
      <c r="DAT40" s="2"/>
      <c r="DAU40" s="2"/>
      <c r="DAV40" s="2"/>
      <c r="DAW40" s="2"/>
      <c r="DAX40" s="2"/>
      <c r="DAY40" s="2"/>
      <c r="DAZ40" s="2"/>
      <c r="DBA40" s="2"/>
      <c r="DBB40" s="2"/>
      <c r="DBC40" s="2"/>
      <c r="DBD40" s="2"/>
      <c r="DBE40" s="2"/>
      <c r="DBF40" s="2"/>
      <c r="DBG40" s="2"/>
      <c r="DBH40" s="2"/>
      <c r="DBI40" s="2"/>
      <c r="DBJ40" s="2"/>
      <c r="DBK40" s="2"/>
      <c r="DBL40" s="2"/>
      <c r="DBM40" s="2"/>
      <c r="DBN40" s="2"/>
      <c r="DBO40" s="2"/>
      <c r="DBP40" s="2"/>
      <c r="DBQ40" s="2"/>
      <c r="DBR40" s="2"/>
      <c r="DBS40" s="2"/>
      <c r="DBT40" s="2"/>
      <c r="DBU40" s="2"/>
      <c r="DBV40" s="2"/>
      <c r="DBW40" s="2"/>
      <c r="DBX40" s="2"/>
      <c r="DBY40" s="2"/>
      <c r="DBZ40" s="2"/>
      <c r="DCA40" s="2"/>
      <c r="DCB40" s="2"/>
      <c r="DCC40" s="2"/>
      <c r="DCD40" s="2"/>
      <c r="DCE40" s="2"/>
      <c r="DCF40" s="2"/>
      <c r="DCG40" s="2"/>
      <c r="DCH40" s="2"/>
      <c r="DCI40" s="2"/>
      <c r="DCJ40" s="2"/>
      <c r="DCK40" s="2"/>
      <c r="DCL40" s="2"/>
      <c r="DCM40" s="2"/>
      <c r="DCN40" s="2"/>
      <c r="DCO40" s="2"/>
      <c r="DCP40" s="2"/>
      <c r="DCQ40" s="2"/>
      <c r="DCR40" s="2"/>
      <c r="DCS40" s="2"/>
      <c r="DCT40" s="2"/>
      <c r="DCU40" s="2"/>
      <c r="DCV40" s="2"/>
      <c r="DCW40" s="2"/>
      <c r="DCX40" s="2"/>
      <c r="DCY40" s="2"/>
      <c r="DCZ40" s="2"/>
      <c r="DDA40" s="2"/>
      <c r="DDB40" s="2"/>
      <c r="DDC40" s="2"/>
      <c r="DDD40" s="2"/>
      <c r="DDE40" s="2"/>
      <c r="DDF40" s="2"/>
      <c r="DDG40" s="2"/>
      <c r="DDH40" s="2"/>
      <c r="DDI40" s="2"/>
      <c r="DDJ40" s="2"/>
      <c r="DDK40" s="2"/>
      <c r="DDL40" s="2"/>
      <c r="DDM40" s="2"/>
      <c r="DDN40" s="2"/>
      <c r="DDO40" s="2"/>
      <c r="DDP40" s="2"/>
      <c r="DDQ40" s="2"/>
      <c r="DDR40" s="2"/>
      <c r="DDS40" s="2"/>
      <c r="DDT40" s="2"/>
      <c r="DDU40" s="2"/>
      <c r="DDV40" s="2"/>
      <c r="DDW40" s="2"/>
      <c r="DDX40" s="2"/>
      <c r="DDY40" s="2"/>
      <c r="DDZ40" s="2"/>
      <c r="DEA40" s="2"/>
      <c r="DEB40" s="2"/>
      <c r="DEC40" s="2"/>
      <c r="DED40" s="2"/>
      <c r="DEE40" s="2"/>
      <c r="DEF40" s="2"/>
      <c r="DEG40" s="2"/>
      <c r="DEH40" s="2"/>
      <c r="DEI40" s="2"/>
      <c r="DEJ40" s="2"/>
      <c r="DEK40" s="2"/>
      <c r="DEL40" s="2"/>
      <c r="DEM40" s="2"/>
      <c r="DEN40" s="2"/>
      <c r="DEO40" s="2"/>
      <c r="DEP40" s="2"/>
      <c r="DEQ40" s="2"/>
      <c r="DER40" s="2"/>
      <c r="DES40" s="2"/>
      <c r="DET40" s="2"/>
      <c r="DEU40" s="2"/>
      <c r="DEV40" s="2"/>
      <c r="DEW40" s="2"/>
      <c r="DEX40" s="2"/>
      <c r="DEY40" s="2"/>
      <c r="DEZ40" s="2"/>
      <c r="DFA40" s="2"/>
      <c r="DFB40" s="2"/>
      <c r="DFC40" s="2"/>
      <c r="DFD40" s="2"/>
      <c r="DFE40" s="2"/>
      <c r="DFF40" s="2"/>
      <c r="DFG40" s="2"/>
      <c r="DFH40" s="2"/>
      <c r="DFI40" s="2"/>
      <c r="DFJ40" s="2"/>
      <c r="DFK40" s="2"/>
      <c r="DFL40" s="2"/>
      <c r="DFM40" s="2"/>
      <c r="DFN40" s="2"/>
      <c r="DFO40" s="2"/>
      <c r="DFP40" s="2"/>
      <c r="DFQ40" s="2"/>
      <c r="DFR40" s="2"/>
      <c r="DFS40" s="2"/>
      <c r="DFT40" s="2"/>
      <c r="DFU40" s="2"/>
      <c r="DFV40" s="2"/>
      <c r="DFW40" s="2"/>
      <c r="DFX40" s="2"/>
      <c r="DFY40" s="2"/>
      <c r="DFZ40" s="2"/>
      <c r="DGA40" s="2"/>
      <c r="DGB40" s="2"/>
      <c r="DGC40" s="2"/>
      <c r="DGD40" s="2"/>
      <c r="DGE40" s="2"/>
      <c r="DGF40" s="2"/>
      <c r="DGG40" s="2"/>
      <c r="DGH40" s="2"/>
      <c r="DGI40" s="2"/>
      <c r="DGJ40" s="2"/>
      <c r="DGK40" s="2"/>
      <c r="DGL40" s="2"/>
      <c r="DGM40" s="2"/>
      <c r="DGN40" s="2"/>
      <c r="DGO40" s="2"/>
      <c r="DGP40" s="2"/>
      <c r="DGQ40" s="2"/>
      <c r="DGR40" s="2"/>
      <c r="DGS40" s="2"/>
      <c r="DGT40" s="2"/>
      <c r="DGU40" s="2"/>
      <c r="DGV40" s="2"/>
      <c r="DGW40" s="2"/>
      <c r="DGX40" s="2"/>
      <c r="DGY40" s="2"/>
      <c r="DGZ40" s="2"/>
      <c r="DHA40" s="2"/>
      <c r="DHB40" s="2"/>
      <c r="DHC40" s="2"/>
      <c r="DHD40" s="2"/>
      <c r="DHE40" s="2"/>
      <c r="DHF40" s="2"/>
      <c r="DHG40" s="2"/>
      <c r="DHH40" s="2"/>
      <c r="DHI40" s="2"/>
      <c r="DHJ40" s="2"/>
      <c r="DHK40" s="2"/>
      <c r="DHL40" s="2"/>
      <c r="DHM40" s="2"/>
      <c r="DHN40" s="2"/>
      <c r="DHO40" s="2"/>
      <c r="DHP40" s="2"/>
      <c r="DHQ40" s="2"/>
      <c r="DHR40" s="2"/>
      <c r="DHS40" s="2"/>
      <c r="DHT40" s="2"/>
      <c r="DHU40" s="2"/>
      <c r="DHV40" s="2"/>
      <c r="DHW40" s="2"/>
      <c r="DHX40" s="2"/>
      <c r="DHY40" s="2"/>
      <c r="DHZ40" s="2"/>
      <c r="DIA40" s="2"/>
      <c r="DIB40" s="2"/>
      <c r="DIC40" s="2"/>
      <c r="DID40" s="2"/>
      <c r="DIE40" s="2"/>
      <c r="DIF40" s="2"/>
      <c r="DIG40" s="2"/>
      <c r="DIH40" s="2"/>
      <c r="DII40" s="2"/>
      <c r="DIJ40" s="2"/>
      <c r="DIK40" s="2"/>
      <c r="DIL40" s="2"/>
      <c r="DIM40" s="2"/>
      <c r="DIN40" s="2"/>
      <c r="DIO40" s="2"/>
      <c r="DIP40" s="2"/>
      <c r="DIQ40" s="2"/>
      <c r="DIR40" s="2"/>
      <c r="DIS40" s="2"/>
      <c r="DIT40" s="2"/>
      <c r="DIU40" s="2"/>
      <c r="DIV40" s="2"/>
      <c r="DIW40" s="2"/>
      <c r="DIX40" s="2"/>
      <c r="DIY40" s="2"/>
      <c r="DIZ40" s="2"/>
      <c r="DJA40" s="2"/>
      <c r="DJB40" s="2"/>
      <c r="DJC40" s="2"/>
      <c r="DJD40" s="2"/>
      <c r="DJE40" s="2"/>
      <c r="DJF40" s="2"/>
      <c r="DJG40" s="2"/>
      <c r="DJH40" s="2"/>
      <c r="DJI40" s="2"/>
      <c r="DJJ40" s="2"/>
      <c r="DJK40" s="2"/>
      <c r="DJL40" s="2"/>
      <c r="DJM40" s="2"/>
      <c r="DJN40" s="2"/>
      <c r="DJO40" s="2"/>
      <c r="DJP40" s="2"/>
      <c r="DJQ40" s="2"/>
      <c r="DJR40" s="2"/>
      <c r="DJS40" s="2"/>
      <c r="DJT40" s="2"/>
      <c r="DJU40" s="2"/>
      <c r="DJV40" s="2"/>
      <c r="DJW40" s="2"/>
      <c r="DJX40" s="2"/>
      <c r="DJY40" s="2"/>
      <c r="DJZ40" s="2"/>
      <c r="DKA40" s="2"/>
      <c r="DKB40" s="2"/>
      <c r="DKC40" s="2"/>
      <c r="DKD40" s="2"/>
      <c r="DKE40" s="2"/>
      <c r="DKF40" s="2"/>
      <c r="DKG40" s="2"/>
      <c r="DKH40" s="2"/>
      <c r="DKI40" s="2"/>
      <c r="DKJ40" s="2"/>
      <c r="DKK40" s="2"/>
      <c r="DKL40" s="2"/>
      <c r="DKM40" s="2"/>
      <c r="DKN40" s="2"/>
      <c r="DKO40" s="2"/>
      <c r="DKP40" s="2"/>
      <c r="DKQ40" s="2"/>
      <c r="DKR40" s="2"/>
      <c r="DKS40" s="2"/>
      <c r="DKT40" s="2"/>
      <c r="DKU40" s="2"/>
      <c r="DKV40" s="2"/>
      <c r="DKW40" s="2"/>
      <c r="DKX40" s="2"/>
      <c r="DKY40" s="2"/>
      <c r="DKZ40" s="2"/>
      <c r="DLA40" s="2"/>
      <c r="DLB40" s="2"/>
      <c r="DLC40" s="2"/>
      <c r="DLD40" s="2"/>
      <c r="DLE40" s="2"/>
      <c r="DLF40" s="2"/>
      <c r="DLG40" s="2"/>
      <c r="DLH40" s="2"/>
      <c r="DLI40" s="2"/>
      <c r="DLJ40" s="2"/>
      <c r="DLK40" s="2"/>
      <c r="DLL40" s="2"/>
      <c r="DLM40" s="2"/>
      <c r="DLN40" s="2"/>
      <c r="DLO40" s="2"/>
      <c r="DLP40" s="2"/>
      <c r="DLQ40" s="2"/>
      <c r="DLR40" s="2"/>
      <c r="DLS40" s="2"/>
      <c r="DLT40" s="2"/>
      <c r="DLU40" s="2"/>
      <c r="DLV40" s="2"/>
      <c r="DLW40" s="2"/>
      <c r="DLX40" s="2"/>
      <c r="DLY40" s="2"/>
      <c r="DLZ40" s="2"/>
      <c r="DMA40" s="2"/>
      <c r="DMB40" s="2"/>
      <c r="DMC40" s="2"/>
      <c r="DMD40" s="2"/>
      <c r="DME40" s="2"/>
      <c r="DMF40" s="2"/>
      <c r="DMG40" s="2"/>
      <c r="DMH40" s="2"/>
      <c r="DMI40" s="2"/>
      <c r="DMJ40" s="2"/>
      <c r="DMK40" s="2"/>
      <c r="DML40" s="2"/>
      <c r="DMM40" s="2"/>
      <c r="DMN40" s="2"/>
      <c r="DMO40" s="2"/>
      <c r="DMP40" s="2"/>
      <c r="DMQ40" s="2"/>
      <c r="DMR40" s="2"/>
      <c r="DMS40" s="2"/>
      <c r="DMT40" s="2"/>
      <c r="DMU40" s="2"/>
      <c r="DMV40" s="2"/>
      <c r="DMW40" s="2"/>
      <c r="DMX40" s="2"/>
      <c r="DMY40" s="2"/>
      <c r="DMZ40" s="2"/>
      <c r="DNA40" s="2"/>
      <c r="DNB40" s="2"/>
      <c r="DNC40" s="2"/>
      <c r="DND40" s="2"/>
      <c r="DNE40" s="2"/>
      <c r="DNF40" s="2"/>
      <c r="DNG40" s="2"/>
      <c r="DNH40" s="2"/>
      <c r="DNI40" s="2"/>
      <c r="DNJ40" s="2"/>
      <c r="DNK40" s="2"/>
      <c r="DNL40" s="2"/>
      <c r="DNM40" s="2"/>
      <c r="DNN40" s="2"/>
      <c r="DNO40" s="2"/>
      <c r="DNP40" s="2"/>
      <c r="DNQ40" s="2"/>
      <c r="DNR40" s="2"/>
      <c r="DNS40" s="2"/>
      <c r="DNT40" s="2"/>
      <c r="DNU40" s="2"/>
      <c r="DNV40" s="2"/>
      <c r="DNW40" s="2"/>
      <c r="DNX40" s="2"/>
      <c r="DNY40" s="2"/>
      <c r="DNZ40" s="2"/>
      <c r="DOA40" s="2"/>
      <c r="DOB40" s="2"/>
      <c r="DOC40" s="2"/>
      <c r="DOD40" s="2"/>
      <c r="DOE40" s="2"/>
      <c r="DOF40" s="2"/>
      <c r="DOG40" s="2"/>
      <c r="DOH40" s="2"/>
      <c r="DOI40" s="2"/>
      <c r="DOJ40" s="2"/>
      <c r="DOK40" s="2"/>
      <c r="DOL40" s="2"/>
      <c r="DOM40" s="2"/>
      <c r="DON40" s="2"/>
      <c r="DOO40" s="2"/>
      <c r="DOP40" s="2"/>
      <c r="DOQ40" s="2"/>
      <c r="DOR40" s="2"/>
      <c r="DOS40" s="2"/>
      <c r="DOT40" s="2"/>
      <c r="DOU40" s="2"/>
      <c r="DOV40" s="2"/>
      <c r="DOW40" s="2"/>
      <c r="DOX40" s="2"/>
      <c r="DOY40" s="2"/>
      <c r="DOZ40" s="2"/>
      <c r="DPA40" s="2"/>
      <c r="DPB40" s="2"/>
      <c r="DPC40" s="2"/>
      <c r="DPD40" s="2"/>
      <c r="DPE40" s="2"/>
      <c r="DPF40" s="2"/>
      <c r="DPG40" s="2"/>
      <c r="DPH40" s="2"/>
      <c r="DPI40" s="2"/>
      <c r="DPJ40" s="2"/>
      <c r="DPK40" s="2"/>
      <c r="DPL40" s="2"/>
      <c r="DPM40" s="2"/>
      <c r="DPN40" s="2"/>
      <c r="DPO40" s="2"/>
      <c r="DPP40" s="2"/>
      <c r="DPQ40" s="2"/>
      <c r="DPR40" s="2"/>
      <c r="DPS40" s="2"/>
      <c r="DPT40" s="2"/>
      <c r="DPU40" s="2"/>
      <c r="DPV40" s="2"/>
      <c r="DPW40" s="2"/>
      <c r="DPX40" s="2"/>
      <c r="DPY40" s="2"/>
      <c r="DPZ40" s="2"/>
      <c r="DQA40" s="2"/>
      <c r="DQB40" s="2"/>
      <c r="DQC40" s="2"/>
      <c r="DQD40" s="2"/>
      <c r="DQE40" s="2"/>
      <c r="DQF40" s="2"/>
      <c r="DQG40" s="2"/>
      <c r="DQH40" s="2"/>
      <c r="DQI40" s="2"/>
      <c r="DQJ40" s="2"/>
      <c r="DQK40" s="2"/>
      <c r="DQL40" s="2"/>
      <c r="DQM40" s="2"/>
      <c r="DQN40" s="2"/>
      <c r="DQO40" s="2"/>
      <c r="DQP40" s="2"/>
      <c r="DQQ40" s="2"/>
      <c r="DQR40" s="2"/>
      <c r="DQS40" s="2"/>
      <c r="DQT40" s="2"/>
      <c r="DQU40" s="2"/>
      <c r="DQV40" s="2"/>
      <c r="DQW40" s="2"/>
      <c r="DQX40" s="2"/>
      <c r="DQY40" s="2"/>
      <c r="DQZ40" s="2"/>
      <c r="DRA40" s="2"/>
      <c r="DRB40" s="2"/>
      <c r="DRC40" s="2"/>
      <c r="DRD40" s="2"/>
      <c r="DRE40" s="2"/>
      <c r="DRF40" s="2"/>
      <c r="DRG40" s="2"/>
      <c r="DRH40" s="2"/>
      <c r="DRI40" s="2"/>
      <c r="DRJ40" s="2"/>
      <c r="DRK40" s="2"/>
      <c r="DRL40" s="2"/>
      <c r="DRM40" s="2"/>
      <c r="DRN40" s="2"/>
      <c r="DRO40" s="2"/>
      <c r="DRP40" s="2"/>
      <c r="DRQ40" s="2"/>
      <c r="DRR40" s="2"/>
      <c r="DRS40" s="2"/>
      <c r="DRT40" s="2"/>
      <c r="DRU40" s="2"/>
      <c r="DRV40" s="2"/>
      <c r="DRW40" s="2"/>
      <c r="DRX40" s="2"/>
      <c r="DRY40" s="2"/>
      <c r="DRZ40" s="2"/>
      <c r="DSA40" s="2"/>
      <c r="DSB40" s="2"/>
      <c r="DSC40" s="2"/>
      <c r="DSD40" s="2"/>
      <c r="DSE40" s="2"/>
      <c r="DSF40" s="2"/>
      <c r="DSG40" s="2"/>
      <c r="DSH40" s="2"/>
      <c r="DSI40" s="2"/>
      <c r="DSJ40" s="2"/>
      <c r="DSK40" s="2"/>
      <c r="DSL40" s="2"/>
      <c r="DSM40" s="2"/>
      <c r="DSN40" s="2"/>
      <c r="DSO40" s="2"/>
      <c r="DSP40" s="2"/>
      <c r="DSQ40" s="2"/>
      <c r="DSR40" s="2"/>
      <c r="DSS40" s="2"/>
      <c r="DST40" s="2"/>
      <c r="DSU40" s="2"/>
      <c r="DSV40" s="2"/>
      <c r="DSW40" s="2"/>
      <c r="DSX40" s="2"/>
      <c r="DSY40" s="2"/>
      <c r="DSZ40" s="2"/>
      <c r="DTA40" s="2"/>
      <c r="DTB40" s="2"/>
      <c r="DTC40" s="2"/>
      <c r="DTD40" s="2"/>
      <c r="DTE40" s="2"/>
      <c r="DTF40" s="2"/>
      <c r="DTG40" s="2"/>
      <c r="DTH40" s="2"/>
      <c r="DTI40" s="2"/>
      <c r="DTJ40" s="2"/>
      <c r="DTK40" s="2"/>
      <c r="DTL40" s="2"/>
      <c r="DTM40" s="2"/>
      <c r="DTN40" s="2"/>
      <c r="DTO40" s="2"/>
      <c r="DTP40" s="2"/>
      <c r="DTQ40" s="2"/>
      <c r="DTR40" s="2"/>
      <c r="DTS40" s="2"/>
      <c r="DTT40" s="2"/>
      <c r="DTU40" s="2"/>
      <c r="DTV40" s="2"/>
      <c r="DTW40" s="2"/>
      <c r="DTX40" s="2"/>
      <c r="DTY40" s="2"/>
      <c r="DTZ40" s="2"/>
      <c r="DUA40" s="2"/>
      <c r="DUB40" s="2"/>
      <c r="DUC40" s="2"/>
      <c r="DUD40" s="2"/>
      <c r="DUE40" s="2"/>
      <c r="DUF40" s="2"/>
      <c r="DUG40" s="2"/>
      <c r="DUH40" s="2"/>
      <c r="DUI40" s="2"/>
      <c r="DUJ40" s="2"/>
      <c r="DUK40" s="2"/>
      <c r="DUL40" s="2"/>
      <c r="DUM40" s="2"/>
      <c r="DUN40" s="2"/>
      <c r="DUO40" s="2"/>
      <c r="DUP40" s="2"/>
      <c r="DUQ40" s="2"/>
      <c r="DUR40" s="2"/>
      <c r="DUS40" s="2"/>
      <c r="DUT40" s="2"/>
      <c r="DUU40" s="2"/>
      <c r="DUV40" s="2"/>
      <c r="DUW40" s="2"/>
      <c r="DUX40" s="2"/>
      <c r="DUY40" s="2"/>
      <c r="DUZ40" s="2"/>
      <c r="DVA40" s="2"/>
      <c r="DVB40" s="2"/>
      <c r="DVC40" s="2"/>
      <c r="DVD40" s="2"/>
      <c r="DVE40" s="2"/>
      <c r="DVF40" s="2"/>
      <c r="DVG40" s="2"/>
      <c r="DVH40" s="2"/>
      <c r="DVI40" s="2"/>
      <c r="DVJ40" s="2"/>
      <c r="DVK40" s="2"/>
      <c r="DVL40" s="2"/>
      <c r="DVM40" s="2"/>
      <c r="DVN40" s="2"/>
      <c r="DVO40" s="2"/>
      <c r="DVP40" s="2"/>
      <c r="DVQ40" s="2"/>
      <c r="DVR40" s="2"/>
      <c r="DVS40" s="2"/>
      <c r="DVT40" s="2"/>
      <c r="DVU40" s="2"/>
      <c r="DVV40" s="2"/>
      <c r="DVW40" s="2"/>
      <c r="DVX40" s="2"/>
      <c r="DVY40" s="2"/>
      <c r="DVZ40" s="2"/>
      <c r="DWA40" s="2"/>
      <c r="DWB40" s="2"/>
      <c r="DWC40" s="2"/>
      <c r="DWD40" s="2"/>
      <c r="DWE40" s="2"/>
      <c r="DWF40" s="2"/>
      <c r="DWG40" s="2"/>
      <c r="DWH40" s="2"/>
      <c r="DWI40" s="2"/>
      <c r="DWJ40" s="2"/>
      <c r="DWK40" s="2"/>
      <c r="DWL40" s="2"/>
      <c r="DWM40" s="2"/>
      <c r="DWN40" s="2"/>
      <c r="DWO40" s="2"/>
      <c r="DWP40" s="2"/>
      <c r="DWQ40" s="2"/>
      <c r="DWR40" s="2"/>
      <c r="DWS40" s="2"/>
      <c r="DWT40" s="2"/>
      <c r="DWU40" s="2"/>
      <c r="DWV40" s="2"/>
      <c r="DWW40" s="2"/>
      <c r="DWX40" s="2"/>
      <c r="DWY40" s="2"/>
      <c r="DWZ40" s="2"/>
      <c r="DXA40" s="2"/>
      <c r="DXB40" s="2"/>
      <c r="DXC40" s="2"/>
      <c r="DXD40" s="2"/>
      <c r="DXE40" s="2"/>
      <c r="DXF40" s="2"/>
      <c r="DXG40" s="2"/>
      <c r="DXH40" s="2"/>
      <c r="DXI40" s="2"/>
      <c r="DXJ40" s="2"/>
      <c r="DXK40" s="2"/>
      <c r="DXL40" s="2"/>
      <c r="DXM40" s="2"/>
      <c r="DXN40" s="2"/>
      <c r="DXO40" s="2"/>
      <c r="DXP40" s="2"/>
      <c r="DXQ40" s="2"/>
      <c r="DXR40" s="2"/>
      <c r="DXS40" s="2"/>
      <c r="DXT40" s="2"/>
      <c r="DXU40" s="2"/>
      <c r="DXV40" s="2"/>
      <c r="DXW40" s="2"/>
      <c r="DXX40" s="2"/>
      <c r="DXY40" s="2"/>
      <c r="DXZ40" s="2"/>
      <c r="DYA40" s="2"/>
      <c r="DYB40" s="2"/>
      <c r="DYC40" s="2"/>
      <c r="DYD40" s="2"/>
      <c r="DYE40" s="2"/>
      <c r="DYF40" s="2"/>
      <c r="DYG40" s="2"/>
      <c r="DYH40" s="2"/>
      <c r="DYI40" s="2"/>
      <c r="DYJ40" s="2"/>
      <c r="DYK40" s="2"/>
      <c r="DYL40" s="2"/>
      <c r="DYM40" s="2"/>
      <c r="DYN40" s="2"/>
      <c r="DYO40" s="2"/>
      <c r="DYP40" s="2"/>
      <c r="DYQ40" s="2"/>
      <c r="DYR40" s="2"/>
      <c r="DYS40" s="2"/>
      <c r="DYT40" s="2"/>
      <c r="DYU40" s="2"/>
      <c r="DYV40" s="2"/>
      <c r="DYW40" s="2"/>
      <c r="DYX40" s="2"/>
      <c r="DYY40" s="2"/>
      <c r="DYZ40" s="2"/>
      <c r="DZA40" s="2"/>
      <c r="DZB40" s="2"/>
      <c r="DZC40" s="2"/>
      <c r="DZD40" s="2"/>
      <c r="DZE40" s="2"/>
      <c r="DZF40" s="2"/>
      <c r="DZG40" s="2"/>
      <c r="DZH40" s="2"/>
      <c r="DZI40" s="2"/>
      <c r="DZJ40" s="2"/>
      <c r="DZK40" s="2"/>
      <c r="DZL40" s="2"/>
      <c r="DZM40" s="2"/>
      <c r="DZN40" s="2"/>
      <c r="DZO40" s="2"/>
      <c r="DZP40" s="2"/>
      <c r="DZQ40" s="2"/>
      <c r="DZR40" s="2"/>
      <c r="DZS40" s="2"/>
      <c r="DZT40" s="2"/>
      <c r="DZU40" s="2"/>
      <c r="DZV40" s="2"/>
      <c r="DZW40" s="2"/>
      <c r="DZX40" s="2"/>
      <c r="DZY40" s="2"/>
      <c r="DZZ40" s="2"/>
      <c r="EAA40" s="2"/>
      <c r="EAB40" s="2"/>
      <c r="EAC40" s="2"/>
      <c r="EAD40" s="2"/>
      <c r="EAE40" s="2"/>
      <c r="EAF40" s="2"/>
      <c r="EAG40" s="2"/>
      <c r="EAH40" s="2"/>
      <c r="EAI40" s="2"/>
      <c r="EAJ40" s="2"/>
      <c r="EAK40" s="2"/>
      <c r="EAL40" s="2"/>
      <c r="EAM40" s="2"/>
      <c r="EAN40" s="2"/>
      <c r="EAO40" s="2"/>
      <c r="EAP40" s="2"/>
      <c r="EAQ40" s="2"/>
      <c r="EAR40" s="2"/>
      <c r="EAS40" s="2"/>
      <c r="EAT40" s="2"/>
      <c r="EAU40" s="2"/>
      <c r="EAV40" s="2"/>
      <c r="EAW40" s="2"/>
      <c r="EAX40" s="2"/>
      <c r="EAY40" s="2"/>
      <c r="EAZ40" s="2"/>
      <c r="EBA40" s="2"/>
      <c r="EBB40" s="2"/>
      <c r="EBC40" s="2"/>
      <c r="EBD40" s="2"/>
      <c r="EBE40" s="2"/>
      <c r="EBF40" s="2"/>
      <c r="EBG40" s="2"/>
      <c r="EBH40" s="2"/>
      <c r="EBI40" s="2"/>
      <c r="EBJ40" s="2"/>
      <c r="EBK40" s="2"/>
      <c r="EBL40" s="2"/>
      <c r="EBM40" s="2"/>
      <c r="EBN40" s="2"/>
      <c r="EBO40" s="2"/>
      <c r="EBP40" s="2"/>
      <c r="EBQ40" s="2"/>
      <c r="EBR40" s="2"/>
      <c r="EBS40" s="2"/>
      <c r="EBT40" s="2"/>
      <c r="EBU40" s="2"/>
      <c r="EBV40" s="2"/>
      <c r="EBW40" s="2"/>
      <c r="EBX40" s="2"/>
      <c r="EBY40" s="2"/>
      <c r="EBZ40" s="2"/>
      <c r="ECA40" s="2"/>
      <c r="ECB40" s="2"/>
      <c r="ECC40" s="2"/>
      <c r="ECD40" s="2"/>
      <c r="ECE40" s="2"/>
      <c r="ECF40" s="2"/>
      <c r="ECG40" s="2"/>
      <c r="ECH40" s="2"/>
      <c r="ECI40" s="2"/>
      <c r="ECJ40" s="2"/>
      <c r="ECK40" s="2"/>
      <c r="ECL40" s="2"/>
      <c r="ECM40" s="2"/>
      <c r="ECN40" s="2"/>
      <c r="ECO40" s="2"/>
      <c r="ECP40" s="2"/>
      <c r="ECQ40" s="2"/>
      <c r="ECR40" s="2"/>
      <c r="ECS40" s="2"/>
      <c r="ECT40" s="2"/>
      <c r="ECU40" s="2"/>
      <c r="ECV40" s="2"/>
      <c r="ECW40" s="2"/>
      <c r="ECX40" s="2"/>
      <c r="ECY40" s="2"/>
      <c r="ECZ40" s="2"/>
      <c r="EDA40" s="2"/>
      <c r="EDB40" s="2"/>
      <c r="EDC40" s="2"/>
      <c r="EDD40" s="2"/>
      <c r="EDE40" s="2"/>
      <c r="EDF40" s="2"/>
      <c r="EDG40" s="2"/>
      <c r="EDH40" s="2"/>
      <c r="EDI40" s="2"/>
      <c r="EDJ40" s="2"/>
      <c r="EDK40" s="2"/>
      <c r="EDL40" s="2"/>
      <c r="EDM40" s="2"/>
      <c r="EDN40" s="2"/>
      <c r="EDO40" s="2"/>
      <c r="EDP40" s="2"/>
      <c r="EDQ40" s="2"/>
      <c r="EDR40" s="2"/>
      <c r="EDS40" s="2"/>
      <c r="EDT40" s="2"/>
      <c r="EDU40" s="2"/>
      <c r="EDV40" s="2"/>
      <c r="EDW40" s="2"/>
      <c r="EDX40" s="2"/>
      <c r="EDY40" s="2"/>
      <c r="EDZ40" s="2"/>
      <c r="EEA40" s="2"/>
      <c r="EEB40" s="2"/>
      <c r="EEC40" s="2"/>
      <c r="EED40" s="2"/>
      <c r="EEE40" s="2"/>
      <c r="EEF40" s="2"/>
      <c r="EEG40" s="2"/>
      <c r="EEH40" s="2"/>
      <c r="EEI40" s="2"/>
      <c r="EEJ40" s="2"/>
      <c r="EEK40" s="2"/>
      <c r="EEL40" s="2"/>
      <c r="EEM40" s="2"/>
      <c r="EEN40" s="2"/>
      <c r="EEO40" s="2"/>
      <c r="EEP40" s="2"/>
      <c r="EEQ40" s="2"/>
      <c r="EER40" s="2"/>
      <c r="EES40" s="2"/>
      <c r="EET40" s="2"/>
      <c r="EEU40" s="2"/>
      <c r="EEV40" s="2"/>
      <c r="EEW40" s="2"/>
      <c r="EEX40" s="2"/>
      <c r="EEY40" s="2"/>
      <c r="EEZ40" s="2"/>
      <c r="EFA40" s="2"/>
      <c r="EFB40" s="2"/>
      <c r="EFC40" s="2"/>
      <c r="EFD40" s="2"/>
      <c r="EFE40" s="2"/>
      <c r="EFF40" s="2"/>
      <c r="EFG40" s="2"/>
      <c r="EFH40" s="2"/>
      <c r="EFI40" s="2"/>
      <c r="EFJ40" s="2"/>
      <c r="EFK40" s="2"/>
      <c r="EFL40" s="2"/>
      <c r="EFM40" s="2"/>
      <c r="EFN40" s="2"/>
      <c r="EFO40" s="2"/>
      <c r="EFP40" s="2"/>
      <c r="EFQ40" s="2"/>
      <c r="EFR40" s="2"/>
      <c r="EFS40" s="2"/>
      <c r="EFT40" s="2"/>
      <c r="EFU40" s="2"/>
      <c r="EFV40" s="2"/>
      <c r="EFW40" s="2"/>
      <c r="EFX40" s="2"/>
      <c r="EFY40" s="2"/>
      <c r="EFZ40" s="2"/>
      <c r="EGA40" s="2"/>
      <c r="EGB40" s="2"/>
      <c r="EGC40" s="2"/>
      <c r="EGD40" s="2"/>
      <c r="EGE40" s="2"/>
      <c r="EGF40" s="2"/>
      <c r="EGG40" s="2"/>
      <c r="EGH40" s="2"/>
      <c r="EGI40" s="2"/>
      <c r="EGJ40" s="2"/>
      <c r="EGK40" s="2"/>
      <c r="EGL40" s="2"/>
      <c r="EGM40" s="2"/>
      <c r="EGN40" s="2"/>
      <c r="EGO40" s="2"/>
      <c r="EGP40" s="2"/>
      <c r="EGQ40" s="2"/>
      <c r="EGR40" s="2"/>
      <c r="EGS40" s="2"/>
      <c r="EGT40" s="2"/>
      <c r="EGU40" s="2"/>
      <c r="EGV40" s="2"/>
      <c r="EGW40" s="2"/>
      <c r="EGX40" s="2"/>
      <c r="EGY40" s="2"/>
      <c r="EGZ40" s="2"/>
      <c r="EHA40" s="2"/>
      <c r="EHB40" s="2"/>
      <c r="EHC40" s="2"/>
      <c r="EHD40" s="2"/>
      <c r="EHE40" s="2"/>
      <c r="EHF40" s="2"/>
      <c r="EHG40" s="2"/>
      <c r="EHH40" s="2"/>
      <c r="EHI40" s="2"/>
      <c r="EHJ40" s="2"/>
      <c r="EHK40" s="2"/>
      <c r="EHL40" s="2"/>
      <c r="EHM40" s="2"/>
      <c r="EHN40" s="2"/>
      <c r="EHO40" s="2"/>
      <c r="EHP40" s="2"/>
      <c r="EHQ40" s="2"/>
      <c r="EHR40" s="2"/>
      <c r="EHS40" s="2"/>
      <c r="EHT40" s="2"/>
      <c r="EHU40" s="2"/>
      <c r="EHV40" s="2"/>
      <c r="EHW40" s="2"/>
      <c r="EHX40" s="2"/>
      <c r="EHY40" s="2"/>
      <c r="EHZ40" s="2"/>
      <c r="EIA40" s="2"/>
      <c r="EIB40" s="2"/>
      <c r="EIC40" s="2"/>
      <c r="EID40" s="2"/>
      <c r="EIE40" s="2"/>
      <c r="EIF40" s="2"/>
      <c r="EIG40" s="2"/>
      <c r="EIH40" s="2"/>
      <c r="EII40" s="2"/>
      <c r="EIJ40" s="2"/>
      <c r="EIK40" s="2"/>
      <c r="EIL40" s="2"/>
      <c r="EIM40" s="2"/>
      <c r="EIN40" s="2"/>
      <c r="EIO40" s="2"/>
      <c r="EIP40" s="2"/>
      <c r="EIQ40" s="2"/>
      <c r="EIR40" s="2"/>
      <c r="EIS40" s="2"/>
      <c r="EIT40" s="2"/>
      <c r="EIU40" s="2"/>
      <c r="EIV40" s="2"/>
      <c r="EIW40" s="2"/>
      <c r="EIX40" s="2"/>
      <c r="EIY40" s="2"/>
      <c r="EIZ40" s="2"/>
      <c r="EJA40" s="2"/>
      <c r="EJB40" s="2"/>
      <c r="EJC40" s="2"/>
      <c r="EJD40" s="2"/>
      <c r="EJE40" s="2"/>
      <c r="EJF40" s="2"/>
      <c r="EJG40" s="2"/>
      <c r="EJH40" s="2"/>
      <c r="EJI40" s="2"/>
      <c r="EJJ40" s="2"/>
      <c r="EJK40" s="2"/>
      <c r="EJL40" s="2"/>
      <c r="EJM40" s="2"/>
      <c r="EJN40" s="2"/>
      <c r="EJO40" s="2"/>
      <c r="EJP40" s="2"/>
      <c r="EJQ40" s="2"/>
      <c r="EJR40" s="2"/>
      <c r="EJS40" s="2"/>
      <c r="EJT40" s="2"/>
      <c r="EJU40" s="2"/>
      <c r="EJV40" s="2"/>
      <c r="EJW40" s="2"/>
      <c r="EJX40" s="2"/>
      <c r="EJY40" s="2"/>
      <c r="EJZ40" s="2"/>
      <c r="EKA40" s="2"/>
      <c r="EKB40" s="2"/>
      <c r="EKC40" s="2"/>
      <c r="EKD40" s="2"/>
      <c r="EKE40" s="2"/>
      <c r="EKF40" s="2"/>
      <c r="EKG40" s="2"/>
      <c r="EKH40" s="2"/>
      <c r="EKI40" s="2"/>
      <c r="EKJ40" s="2"/>
      <c r="EKK40" s="2"/>
      <c r="EKL40" s="2"/>
      <c r="EKM40" s="2"/>
      <c r="EKN40" s="2"/>
      <c r="EKO40" s="2"/>
      <c r="EKP40" s="2"/>
      <c r="EKQ40" s="2"/>
      <c r="EKR40" s="2"/>
      <c r="EKS40" s="2"/>
      <c r="EKT40" s="2"/>
      <c r="EKU40" s="2"/>
      <c r="EKV40" s="2"/>
      <c r="EKW40" s="2"/>
      <c r="EKX40" s="2"/>
      <c r="EKY40" s="2"/>
      <c r="EKZ40" s="2"/>
      <c r="ELA40" s="2"/>
      <c r="ELB40" s="2"/>
      <c r="ELC40" s="2"/>
      <c r="ELD40" s="2"/>
      <c r="ELE40" s="2"/>
      <c r="ELF40" s="2"/>
      <c r="ELG40" s="2"/>
      <c r="ELH40" s="2"/>
      <c r="ELI40" s="2"/>
      <c r="ELJ40" s="2"/>
      <c r="ELK40" s="2"/>
      <c r="ELL40" s="2"/>
      <c r="ELM40" s="2"/>
      <c r="ELN40" s="2"/>
      <c r="ELO40" s="2"/>
      <c r="ELP40" s="2"/>
      <c r="ELQ40" s="2"/>
      <c r="ELR40" s="2"/>
      <c r="ELS40" s="2"/>
      <c r="ELT40" s="2"/>
      <c r="ELU40" s="2"/>
      <c r="ELV40" s="2"/>
      <c r="ELW40" s="2"/>
      <c r="ELX40" s="2"/>
      <c r="ELY40" s="2"/>
      <c r="ELZ40" s="2"/>
      <c r="EMA40" s="2"/>
      <c r="EMB40" s="2"/>
      <c r="EMC40" s="2"/>
      <c r="EMD40" s="2"/>
      <c r="EME40" s="2"/>
      <c r="EMF40" s="2"/>
      <c r="EMG40" s="2"/>
      <c r="EMH40" s="2"/>
      <c r="EMI40" s="2"/>
      <c r="EMJ40" s="2"/>
      <c r="EMK40" s="2"/>
      <c r="EML40" s="2"/>
      <c r="EMM40" s="2"/>
      <c r="EMN40" s="2"/>
      <c r="EMO40" s="2"/>
      <c r="EMP40" s="2"/>
      <c r="EMQ40" s="2"/>
      <c r="EMR40" s="2"/>
      <c r="EMS40" s="2"/>
      <c r="EMT40" s="2"/>
      <c r="EMU40" s="2"/>
      <c r="EMV40" s="2"/>
      <c r="EMW40" s="2"/>
      <c r="EMX40" s="2"/>
      <c r="EMY40" s="2"/>
      <c r="EMZ40" s="2"/>
      <c r="ENA40" s="2"/>
      <c r="ENB40" s="2"/>
      <c r="ENC40" s="2"/>
      <c r="END40" s="2"/>
      <c r="ENE40" s="2"/>
      <c r="ENF40" s="2"/>
      <c r="ENG40" s="2"/>
      <c r="ENH40" s="2"/>
      <c r="ENI40" s="2"/>
      <c r="ENJ40" s="2"/>
      <c r="ENK40" s="2"/>
      <c r="ENL40" s="2"/>
      <c r="ENM40" s="2"/>
      <c r="ENN40" s="2"/>
      <c r="ENO40" s="2"/>
      <c r="ENP40" s="2"/>
      <c r="ENQ40" s="2"/>
      <c r="ENR40" s="2"/>
      <c r="ENS40" s="2"/>
      <c r="ENT40" s="2"/>
      <c r="ENU40" s="2"/>
      <c r="ENV40" s="2"/>
      <c r="ENW40" s="2"/>
      <c r="ENX40" s="2"/>
      <c r="ENY40" s="2"/>
      <c r="ENZ40" s="2"/>
      <c r="EOA40" s="2"/>
      <c r="EOB40" s="2"/>
      <c r="EOC40" s="2"/>
      <c r="EOD40" s="2"/>
      <c r="EOE40" s="2"/>
      <c r="EOF40" s="2"/>
      <c r="EOG40" s="2"/>
      <c r="EOH40" s="2"/>
      <c r="EOI40" s="2"/>
      <c r="EOJ40" s="2"/>
      <c r="EOK40" s="2"/>
      <c r="EOL40" s="2"/>
      <c r="EOM40" s="2"/>
      <c r="EON40" s="2"/>
      <c r="EOO40" s="2"/>
      <c r="EOP40" s="2"/>
      <c r="EOQ40" s="2"/>
      <c r="EOR40" s="2"/>
      <c r="EOS40" s="2"/>
      <c r="EOT40" s="2"/>
      <c r="EOU40" s="2"/>
      <c r="EOV40" s="2"/>
      <c r="EOW40" s="2"/>
      <c r="EOX40" s="2"/>
      <c r="EOY40" s="2"/>
      <c r="EOZ40" s="2"/>
      <c r="EPA40" s="2"/>
      <c r="EPB40" s="2"/>
      <c r="EPC40" s="2"/>
      <c r="EPD40" s="2"/>
      <c r="EPE40" s="2"/>
      <c r="EPF40" s="2"/>
      <c r="EPG40" s="2"/>
      <c r="EPH40" s="2"/>
      <c r="EPI40" s="2"/>
      <c r="EPJ40" s="2"/>
      <c r="EPK40" s="2"/>
      <c r="EPL40" s="2"/>
      <c r="EPM40" s="2"/>
      <c r="EPN40" s="2"/>
      <c r="EPO40" s="2"/>
      <c r="EPP40" s="2"/>
      <c r="EPQ40" s="2"/>
      <c r="EPR40" s="2"/>
      <c r="EPS40" s="2"/>
      <c r="EPT40" s="2"/>
      <c r="EPU40" s="2"/>
      <c r="EPV40" s="2"/>
      <c r="EPW40" s="2"/>
      <c r="EPX40" s="2"/>
      <c r="EPY40" s="2"/>
      <c r="EPZ40" s="2"/>
      <c r="EQA40" s="2"/>
      <c r="EQB40" s="2"/>
      <c r="EQC40" s="2"/>
      <c r="EQD40" s="2"/>
      <c r="EQE40" s="2"/>
      <c r="EQF40" s="2"/>
      <c r="EQG40" s="2"/>
      <c r="EQH40" s="2"/>
      <c r="EQI40" s="2"/>
      <c r="EQJ40" s="2"/>
      <c r="EQK40" s="2"/>
      <c r="EQL40" s="2"/>
      <c r="EQM40" s="2"/>
      <c r="EQN40" s="2"/>
      <c r="EQO40" s="2"/>
      <c r="EQP40" s="2"/>
      <c r="EQQ40" s="2"/>
      <c r="EQR40" s="2"/>
      <c r="EQS40" s="2"/>
      <c r="EQT40" s="2"/>
      <c r="EQU40" s="2"/>
      <c r="EQV40" s="2"/>
      <c r="EQW40" s="2"/>
      <c r="EQX40" s="2"/>
      <c r="EQY40" s="2"/>
      <c r="EQZ40" s="2"/>
      <c r="ERA40" s="2"/>
      <c r="ERB40" s="2"/>
      <c r="ERC40" s="2"/>
      <c r="ERD40" s="2"/>
      <c r="ERE40" s="2"/>
      <c r="ERF40" s="2"/>
      <c r="ERG40" s="2"/>
      <c r="ERH40" s="2"/>
      <c r="ERI40" s="2"/>
      <c r="ERJ40" s="2"/>
      <c r="ERK40" s="2"/>
      <c r="ERL40" s="2"/>
      <c r="ERM40" s="2"/>
      <c r="ERN40" s="2"/>
      <c r="ERO40" s="2"/>
      <c r="ERP40" s="2"/>
      <c r="ERQ40" s="2"/>
      <c r="ERR40" s="2"/>
      <c r="ERS40" s="2"/>
      <c r="ERT40" s="2"/>
      <c r="ERU40" s="2"/>
      <c r="ERV40" s="2"/>
      <c r="ERW40" s="2"/>
      <c r="ERX40" s="2"/>
      <c r="ERY40" s="2"/>
      <c r="ERZ40" s="2"/>
      <c r="ESA40" s="2"/>
      <c r="ESB40" s="2"/>
      <c r="ESC40" s="2"/>
      <c r="ESD40" s="2"/>
      <c r="ESE40" s="2"/>
      <c r="ESF40" s="2"/>
      <c r="ESG40" s="2"/>
      <c r="ESH40" s="2"/>
      <c r="ESI40" s="2"/>
      <c r="ESJ40" s="2"/>
      <c r="ESK40" s="2"/>
      <c r="ESL40" s="2"/>
      <c r="ESM40" s="2"/>
      <c r="ESN40" s="2"/>
      <c r="ESO40" s="2"/>
      <c r="ESP40" s="2"/>
      <c r="ESQ40" s="2"/>
      <c r="ESR40" s="2"/>
      <c r="ESS40" s="2"/>
      <c r="EST40" s="2"/>
      <c r="ESU40" s="2"/>
      <c r="ESV40" s="2"/>
      <c r="ESW40" s="2"/>
      <c r="ESX40" s="2"/>
      <c r="ESY40" s="2"/>
      <c r="ESZ40" s="2"/>
      <c r="ETA40" s="2"/>
      <c r="ETB40" s="2"/>
      <c r="ETC40" s="2"/>
      <c r="ETD40" s="2"/>
      <c r="ETE40" s="2"/>
      <c r="ETF40" s="2"/>
      <c r="ETG40" s="2"/>
      <c r="ETH40" s="2"/>
      <c r="ETI40" s="2"/>
      <c r="ETJ40" s="2"/>
      <c r="ETK40" s="2"/>
      <c r="ETL40" s="2"/>
      <c r="ETM40" s="2"/>
      <c r="ETN40" s="2"/>
      <c r="ETO40" s="2"/>
      <c r="ETP40" s="2"/>
      <c r="ETQ40" s="2"/>
      <c r="ETR40" s="2"/>
      <c r="ETS40" s="2"/>
      <c r="ETT40" s="2"/>
      <c r="ETU40" s="2"/>
      <c r="ETV40" s="2"/>
      <c r="ETW40" s="2"/>
      <c r="ETX40" s="2"/>
      <c r="ETY40" s="2"/>
      <c r="ETZ40" s="2"/>
      <c r="EUA40" s="2"/>
      <c r="EUB40" s="2"/>
      <c r="EUC40" s="2"/>
      <c r="EUD40" s="2"/>
      <c r="EUE40" s="2"/>
      <c r="EUF40" s="2"/>
      <c r="EUG40" s="2"/>
      <c r="EUH40" s="2"/>
      <c r="EUI40" s="2"/>
      <c r="EUJ40" s="2"/>
      <c r="EUK40" s="2"/>
      <c r="EUL40" s="2"/>
      <c r="EUM40" s="2"/>
      <c r="EUN40" s="2"/>
      <c r="EUO40" s="2"/>
      <c r="EUP40" s="2"/>
      <c r="EUQ40" s="2"/>
      <c r="EUR40" s="2"/>
      <c r="EUS40" s="2"/>
      <c r="EUT40" s="2"/>
      <c r="EUU40" s="2"/>
      <c r="EUV40" s="2"/>
      <c r="EUW40" s="2"/>
      <c r="EUX40" s="2"/>
      <c r="EUY40" s="2"/>
      <c r="EUZ40" s="2"/>
      <c r="EVA40" s="2"/>
      <c r="EVB40" s="2"/>
      <c r="EVC40" s="2"/>
      <c r="EVD40" s="2"/>
      <c r="EVE40" s="2"/>
      <c r="EVF40" s="2"/>
      <c r="EVG40" s="2"/>
      <c r="EVH40" s="2"/>
      <c r="EVI40" s="2"/>
      <c r="EVJ40" s="2"/>
      <c r="EVK40" s="2"/>
      <c r="EVL40" s="2"/>
      <c r="EVM40" s="2"/>
      <c r="EVN40" s="2"/>
      <c r="EVO40" s="2"/>
      <c r="EVP40" s="2"/>
      <c r="EVQ40" s="2"/>
      <c r="EVR40" s="2"/>
      <c r="EVS40" s="2"/>
      <c r="EVT40" s="2"/>
      <c r="EVU40" s="2"/>
      <c r="EVV40" s="2"/>
      <c r="EVW40" s="2"/>
      <c r="EVX40" s="2"/>
      <c r="EVY40" s="2"/>
      <c r="EVZ40" s="2"/>
      <c r="EWA40" s="2"/>
      <c r="EWB40" s="2"/>
      <c r="EWC40" s="2"/>
      <c r="EWD40" s="2"/>
      <c r="EWE40" s="2"/>
      <c r="EWF40" s="2"/>
      <c r="EWG40" s="2"/>
      <c r="EWH40" s="2"/>
      <c r="EWI40" s="2"/>
      <c r="EWJ40" s="2"/>
      <c r="EWK40" s="2"/>
      <c r="EWL40" s="2"/>
      <c r="EWM40" s="2"/>
      <c r="EWN40" s="2"/>
      <c r="EWO40" s="2"/>
      <c r="EWP40" s="2"/>
      <c r="EWQ40" s="2"/>
      <c r="EWR40" s="2"/>
      <c r="EWS40" s="2"/>
      <c r="EWT40" s="2"/>
      <c r="EWU40" s="2"/>
      <c r="EWV40" s="2"/>
      <c r="EWW40" s="2"/>
      <c r="EWX40" s="2"/>
      <c r="EWY40" s="2"/>
      <c r="EWZ40" s="2"/>
      <c r="EXA40" s="2"/>
      <c r="EXB40" s="2"/>
      <c r="EXC40" s="2"/>
      <c r="EXD40" s="2"/>
      <c r="EXE40" s="2"/>
      <c r="EXF40" s="2"/>
      <c r="EXG40" s="2"/>
      <c r="EXH40" s="2"/>
      <c r="EXI40" s="2"/>
      <c r="EXJ40" s="2"/>
      <c r="EXK40" s="2"/>
      <c r="EXL40" s="2"/>
      <c r="EXM40" s="2"/>
      <c r="EXN40" s="2"/>
      <c r="EXO40" s="2"/>
      <c r="EXP40" s="2"/>
      <c r="EXQ40" s="2"/>
      <c r="EXR40" s="2"/>
      <c r="EXS40" s="2"/>
      <c r="EXT40" s="2"/>
      <c r="EXU40" s="2"/>
      <c r="EXV40" s="2"/>
      <c r="EXW40" s="2"/>
      <c r="EXX40" s="2"/>
      <c r="EXY40" s="2"/>
      <c r="EXZ40" s="2"/>
      <c r="EYA40" s="2"/>
      <c r="EYB40" s="2"/>
      <c r="EYC40" s="2"/>
      <c r="EYD40" s="2"/>
      <c r="EYE40" s="2"/>
      <c r="EYF40" s="2"/>
      <c r="EYG40" s="2"/>
      <c r="EYH40" s="2"/>
      <c r="EYI40" s="2"/>
      <c r="EYJ40" s="2"/>
      <c r="EYK40" s="2"/>
      <c r="EYL40" s="2"/>
      <c r="EYM40" s="2"/>
      <c r="EYN40" s="2"/>
      <c r="EYO40" s="2"/>
      <c r="EYP40" s="2"/>
      <c r="EYQ40" s="2"/>
      <c r="EYR40" s="2"/>
      <c r="EYS40" s="2"/>
      <c r="EYT40" s="2"/>
      <c r="EYU40" s="2"/>
      <c r="EYV40" s="2"/>
      <c r="EYW40" s="2"/>
      <c r="EYX40" s="2"/>
      <c r="EYY40" s="2"/>
      <c r="EYZ40" s="2"/>
      <c r="EZA40" s="2"/>
      <c r="EZB40" s="2"/>
      <c r="EZC40" s="2"/>
      <c r="EZD40" s="2"/>
      <c r="EZE40" s="2"/>
      <c r="EZF40" s="2"/>
      <c r="EZG40" s="2"/>
      <c r="EZH40" s="2"/>
      <c r="EZI40" s="2"/>
      <c r="EZJ40" s="2"/>
      <c r="EZK40" s="2"/>
      <c r="EZL40" s="2"/>
      <c r="EZM40" s="2"/>
      <c r="EZN40" s="2"/>
      <c r="EZO40" s="2"/>
      <c r="EZP40" s="2"/>
      <c r="EZQ40" s="2"/>
      <c r="EZR40" s="2"/>
      <c r="EZS40" s="2"/>
      <c r="EZT40" s="2"/>
      <c r="EZU40" s="2"/>
      <c r="EZV40" s="2"/>
      <c r="EZW40" s="2"/>
      <c r="EZX40" s="2"/>
      <c r="EZY40" s="2"/>
      <c r="EZZ40" s="2"/>
      <c r="FAA40" s="2"/>
      <c r="FAB40" s="2"/>
      <c r="FAC40" s="2"/>
      <c r="FAD40" s="2"/>
      <c r="FAE40" s="2"/>
      <c r="FAF40" s="2"/>
      <c r="FAG40" s="2"/>
      <c r="FAH40" s="2"/>
      <c r="FAI40" s="2"/>
      <c r="FAJ40" s="2"/>
      <c r="FAK40" s="2"/>
      <c r="FAL40" s="2"/>
      <c r="FAM40" s="2"/>
      <c r="FAN40" s="2"/>
      <c r="FAO40" s="2"/>
      <c r="FAP40" s="2"/>
      <c r="FAQ40" s="2"/>
      <c r="FAR40" s="2"/>
      <c r="FAS40" s="2"/>
      <c r="FAT40" s="2"/>
      <c r="FAU40" s="2"/>
      <c r="FAV40" s="2"/>
      <c r="FAW40" s="2"/>
      <c r="FAX40" s="2"/>
      <c r="FAY40" s="2"/>
      <c r="FAZ40" s="2"/>
      <c r="FBA40" s="2"/>
      <c r="FBB40" s="2"/>
      <c r="FBC40" s="2"/>
      <c r="FBD40" s="2"/>
      <c r="FBE40" s="2"/>
      <c r="FBF40" s="2"/>
      <c r="FBG40" s="2"/>
      <c r="FBH40" s="2"/>
      <c r="FBI40" s="2"/>
      <c r="FBJ40" s="2"/>
      <c r="FBK40" s="2"/>
      <c r="FBL40" s="2"/>
      <c r="FBM40" s="2"/>
      <c r="FBN40" s="2"/>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2"/>
      <c r="XES40" s="2"/>
      <c r="XET40" s="2"/>
      <c r="XEU40" s="2"/>
      <c r="XEV40" s="2"/>
      <c r="XEW40" s="2"/>
      <c r="XEX40" s="2"/>
      <c r="XEY40" s="2"/>
      <c r="XEZ40" s="2"/>
      <c r="XFA40" s="2"/>
      <c r="XFB40" s="2"/>
      <c r="XFC40" s="2"/>
      <c r="XFD40" s="2"/>
    </row>
    <row r="41" spans="1:16384" x14ac:dyDescent="0.25">
      <c r="A41" s="16"/>
      <c r="B41" s="17"/>
      <c r="C41" s="18" t="s">
        <v>738</v>
      </c>
    </row>
    <row r="42" spans="1:16384" x14ac:dyDescent="0.25">
      <c r="A42" s="16"/>
      <c r="B42" s="17"/>
      <c r="C42" s="18" t="s">
        <v>741</v>
      </c>
    </row>
    <row r="43" spans="1:16384" x14ac:dyDescent="0.25">
      <c r="A43" s="16"/>
      <c r="B43" s="17"/>
      <c r="C43" s="18" t="s">
        <v>678</v>
      </c>
    </row>
    <row r="44" spans="1:16384" x14ac:dyDescent="0.25">
      <c r="A44" s="16">
        <v>42121</v>
      </c>
      <c r="B44" s="17">
        <v>1859.26</v>
      </c>
      <c r="C44" s="18" t="s">
        <v>437</v>
      </c>
    </row>
    <row r="45" spans="1:16384" x14ac:dyDescent="0.25">
      <c r="A45" s="16"/>
      <c r="B45" s="17"/>
      <c r="C45" s="18" t="s">
        <v>1145</v>
      </c>
    </row>
    <row r="46" spans="1:16384" x14ac:dyDescent="0.25">
      <c r="A46" s="16"/>
      <c r="B46" s="17"/>
      <c r="C46" s="18" t="s">
        <v>1144</v>
      </c>
    </row>
    <row r="47" spans="1:16384" x14ac:dyDescent="0.25">
      <c r="A47" s="16"/>
      <c r="B47" s="17"/>
      <c r="C47" s="18" t="s">
        <v>409</v>
      </c>
    </row>
    <row r="48" spans="1:16384" x14ac:dyDescent="0.25">
      <c r="A48" s="16"/>
      <c r="B48" s="17"/>
      <c r="C48" s="18" t="s">
        <v>1146</v>
      </c>
    </row>
    <row r="49" spans="1:3" x14ac:dyDescent="0.25">
      <c r="A49" s="16">
        <v>42030</v>
      </c>
      <c r="B49" s="17">
        <v>1046.03</v>
      </c>
      <c r="C49" s="18" t="s">
        <v>406</v>
      </c>
    </row>
    <row r="50" spans="1:3" x14ac:dyDescent="0.25">
      <c r="A50" s="16"/>
      <c r="B50" s="17"/>
      <c r="C50" s="18" t="s">
        <v>739</v>
      </c>
    </row>
    <row r="51" spans="1:3" x14ac:dyDescent="0.25">
      <c r="A51" s="16"/>
      <c r="B51" s="17"/>
      <c r="C51" s="16" t="s">
        <v>787</v>
      </c>
    </row>
    <row r="52" spans="1:3" x14ac:dyDescent="0.25">
      <c r="A52" s="16"/>
      <c r="B52" s="17"/>
      <c r="C52" s="18" t="s">
        <v>409</v>
      </c>
    </row>
    <row r="53" spans="1:3" x14ac:dyDescent="0.25">
      <c r="A53" s="16"/>
      <c r="B53" s="17"/>
      <c r="C53" s="18" t="s">
        <v>788</v>
      </c>
    </row>
    <row r="54" spans="1:3" x14ac:dyDescent="0.25">
      <c r="A54" s="16">
        <v>42048</v>
      </c>
      <c r="B54" s="17">
        <v>2446.1799999999998</v>
      </c>
      <c r="C54" s="18" t="s">
        <v>406</v>
      </c>
    </row>
    <row r="55" spans="1:3" x14ac:dyDescent="0.25">
      <c r="A55" s="16"/>
      <c r="B55" s="17"/>
      <c r="C55" s="18" t="s">
        <v>740</v>
      </c>
    </row>
    <row r="56" spans="1:3" x14ac:dyDescent="0.25">
      <c r="A56" s="16"/>
      <c r="B56" s="17"/>
      <c r="C56" s="16" t="s">
        <v>885</v>
      </c>
    </row>
    <row r="57" spans="1:3" x14ac:dyDescent="0.25">
      <c r="A57" s="16"/>
      <c r="B57" s="17"/>
      <c r="C57" s="18" t="s">
        <v>409</v>
      </c>
    </row>
    <row r="58" spans="1:3" x14ac:dyDescent="0.25">
      <c r="A58" s="16"/>
      <c r="B58" s="17"/>
      <c r="C58" s="18" t="s">
        <v>886</v>
      </c>
    </row>
    <row r="59" spans="1:3" x14ac:dyDescent="0.25">
      <c r="A59" s="16"/>
      <c r="B59" s="17"/>
      <c r="C59" s="18"/>
    </row>
    <row r="60" spans="1:3" x14ac:dyDescent="0.25">
      <c r="A60" s="16"/>
      <c r="B60" s="17"/>
      <c r="C60" s="18"/>
    </row>
    <row r="61" spans="1:3" x14ac:dyDescent="0.25">
      <c r="A61" s="16"/>
      <c r="B61" s="17"/>
    </row>
    <row r="62" spans="1:3" x14ac:dyDescent="0.25">
      <c r="A62" s="16"/>
      <c r="B62" s="17"/>
      <c r="C62" s="18"/>
    </row>
    <row r="63" spans="1:3" x14ac:dyDescent="0.25">
      <c r="A63" s="16"/>
      <c r="B63" s="17"/>
      <c r="C63" s="18"/>
    </row>
    <row r="64" spans="1:3" x14ac:dyDescent="0.25">
      <c r="A64" s="16"/>
      <c r="B64" s="17"/>
      <c r="C64" s="18"/>
    </row>
    <row r="65" spans="1:3" x14ac:dyDescent="0.25">
      <c r="A65" s="16"/>
      <c r="B65" s="17"/>
      <c r="C65" s="18"/>
    </row>
    <row r="66" spans="1:3" x14ac:dyDescent="0.25">
      <c r="A66" s="16"/>
      <c r="B66" s="17"/>
      <c r="C66" s="18"/>
    </row>
    <row r="67" spans="1:3" x14ac:dyDescent="0.25">
      <c r="C67" s="18"/>
    </row>
    <row r="68" spans="1:3" x14ac:dyDescent="0.25">
      <c r="C68" s="18"/>
    </row>
    <row r="69" spans="1:3" x14ac:dyDescent="0.25">
      <c r="C69" s="18"/>
    </row>
    <row r="70" spans="1:3" x14ac:dyDescent="0.25">
      <c r="C70" s="18"/>
    </row>
    <row r="71" spans="1:3" x14ac:dyDescent="0.25">
      <c r="C71" s="18"/>
    </row>
    <row r="72" spans="1:3" x14ac:dyDescent="0.25">
      <c r="C72" s="18"/>
    </row>
    <row r="73" spans="1:3" x14ac:dyDescent="0.25">
      <c r="C73" s="18"/>
    </row>
    <row r="74" spans="1:3" x14ac:dyDescent="0.25">
      <c r="C74" s="18"/>
    </row>
    <row r="75" spans="1:3" x14ac:dyDescent="0.25">
      <c r="C75" s="18"/>
    </row>
    <row r="76" spans="1:3" x14ac:dyDescent="0.25">
      <c r="C76" s="18"/>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75</v>
      </c>
    </row>
    <row r="5" spans="1:3" x14ac:dyDescent="0.25">
      <c r="A5" s="4" t="s">
        <v>1</v>
      </c>
      <c r="B5" s="2">
        <f>'Total Orgs'!B96</f>
        <v>475</v>
      </c>
    </row>
    <row r="6" spans="1:3" x14ac:dyDescent="0.25">
      <c r="A6" s="4" t="s">
        <v>2</v>
      </c>
    </row>
    <row r="7" spans="1:3" x14ac:dyDescent="0.25">
      <c r="A7" s="4" t="s">
        <v>3</v>
      </c>
      <c r="B7" s="2">
        <f>SUM(B11:B100)</f>
        <v>0</v>
      </c>
    </row>
    <row r="8" spans="1:3" x14ac:dyDescent="0.25">
      <c r="A8" s="4" t="s">
        <v>4</v>
      </c>
      <c r="B8" s="2">
        <f>SUM(B5+B6-B7)</f>
        <v>475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76</v>
      </c>
    </row>
    <row r="5" spans="1:3" x14ac:dyDescent="0.25">
      <c r="A5" s="4" t="s">
        <v>1</v>
      </c>
      <c r="B5" s="2">
        <f>'Total Orgs'!B97</f>
        <v>1900</v>
      </c>
    </row>
    <row r="6" spans="1:3" x14ac:dyDescent="0.25">
      <c r="A6" s="4" t="s">
        <v>2</v>
      </c>
    </row>
    <row r="7" spans="1:3" x14ac:dyDescent="0.25">
      <c r="A7" s="4" t="s">
        <v>3</v>
      </c>
      <c r="B7" s="2">
        <f>SUM(B11:B100)</f>
        <v>1831.7</v>
      </c>
    </row>
    <row r="8" spans="1:3" x14ac:dyDescent="0.25">
      <c r="A8" s="4" t="s">
        <v>4</v>
      </c>
      <c r="B8" s="2">
        <f>SUM(B5+B6-B7)</f>
        <v>68.299999999999955</v>
      </c>
    </row>
    <row r="10" spans="1:3" s="1" customFormat="1" x14ac:dyDescent="0.25">
      <c r="A10" s="7" t="s">
        <v>5</v>
      </c>
      <c r="B10" s="3" t="s">
        <v>6</v>
      </c>
      <c r="C10" s="1" t="s">
        <v>7</v>
      </c>
    </row>
    <row r="11" spans="1:3" x14ac:dyDescent="0.25">
      <c r="A11" s="4">
        <v>42181</v>
      </c>
      <c r="B11" s="2">
        <v>887</v>
      </c>
      <c r="C11" t="s">
        <v>1286</v>
      </c>
    </row>
    <row r="12" spans="1:3" x14ac:dyDescent="0.25">
      <c r="C12" t="s">
        <v>426</v>
      </c>
    </row>
    <row r="13" spans="1:3" x14ac:dyDescent="0.25">
      <c r="C13" t="s">
        <v>1287</v>
      </c>
    </row>
    <row r="14" spans="1:3" x14ac:dyDescent="0.25">
      <c r="A14" s="4">
        <v>42191</v>
      </c>
      <c r="B14" s="2">
        <v>400</v>
      </c>
      <c r="C14" t="s">
        <v>1292</v>
      </c>
    </row>
    <row r="15" spans="1:3" x14ac:dyDescent="0.25">
      <c r="C15" t="s">
        <v>426</v>
      </c>
    </row>
    <row r="16" spans="1:3" x14ac:dyDescent="0.25">
      <c r="C16" t="s">
        <v>1293</v>
      </c>
    </row>
    <row r="17" spans="1:3" x14ac:dyDescent="0.25">
      <c r="A17" s="4">
        <v>42191</v>
      </c>
      <c r="B17" s="2">
        <v>90.95</v>
      </c>
      <c r="C17" t="s">
        <v>1294</v>
      </c>
    </row>
    <row r="18" spans="1:3" x14ac:dyDescent="0.25">
      <c r="C18" t="s">
        <v>426</v>
      </c>
    </row>
    <row r="19" spans="1:3" x14ac:dyDescent="0.25">
      <c r="C19" t="s">
        <v>1295</v>
      </c>
    </row>
    <row r="20" spans="1:3" x14ac:dyDescent="0.25">
      <c r="A20" s="4">
        <v>42221</v>
      </c>
      <c r="B20" s="2">
        <v>453.75</v>
      </c>
      <c r="C20" t="s">
        <v>1258</v>
      </c>
    </row>
    <row r="21" spans="1:3" x14ac:dyDescent="0.25">
      <c r="C21" t="s">
        <v>426</v>
      </c>
    </row>
    <row r="22" spans="1:3" x14ac:dyDescent="0.25">
      <c r="C22" t="s">
        <v>1364</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349</v>
      </c>
    </row>
    <row r="5" spans="1:3" x14ac:dyDescent="0.25">
      <c r="A5" s="4" t="s">
        <v>1</v>
      </c>
      <c r="B5" s="2">
        <f>'Total Orgs'!B98</f>
        <v>85.5</v>
      </c>
    </row>
    <row r="6" spans="1:3" x14ac:dyDescent="0.25">
      <c r="A6" s="4" t="s">
        <v>2</v>
      </c>
    </row>
    <row r="7" spans="1:3" x14ac:dyDescent="0.25">
      <c r="A7" s="4" t="s">
        <v>325</v>
      </c>
      <c r="B7" s="2">
        <v>-17.100000000000001</v>
      </c>
      <c r="C7" t="s">
        <v>445</v>
      </c>
    </row>
    <row r="8" spans="1:3" x14ac:dyDescent="0.25">
      <c r="A8" s="4" t="s">
        <v>3</v>
      </c>
      <c r="B8" s="2">
        <f>SUM(B12:B102)</f>
        <v>0</v>
      </c>
    </row>
    <row r="9" spans="1:3" x14ac:dyDescent="0.25">
      <c r="A9" s="4" t="s">
        <v>4</v>
      </c>
      <c r="B9" s="2">
        <f>SUM(B5+B6+B7-B8)</f>
        <v>68.400000000000006</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77</v>
      </c>
    </row>
    <row r="5" spans="1:3" x14ac:dyDescent="0.25">
      <c r="A5" s="4" t="s">
        <v>1</v>
      </c>
      <c r="B5" s="2">
        <f>'Total Orgs'!B99</f>
        <v>1995</v>
      </c>
    </row>
    <row r="6" spans="1:3" x14ac:dyDescent="0.25">
      <c r="A6" s="4" t="s">
        <v>2</v>
      </c>
      <c r="B6" s="2">
        <v>0</v>
      </c>
    </row>
    <row r="7" spans="1:3" x14ac:dyDescent="0.25">
      <c r="A7" s="4" t="s">
        <v>3</v>
      </c>
      <c r="B7" s="2">
        <f>SUM(B11:B100)</f>
        <v>1995</v>
      </c>
    </row>
    <row r="8" spans="1:3" x14ac:dyDescent="0.25">
      <c r="A8" s="4" t="s">
        <v>4</v>
      </c>
      <c r="B8" s="2">
        <f>SUM(B5+B6-B7)</f>
        <v>0</v>
      </c>
    </row>
    <row r="10" spans="1:3" s="1" customFormat="1" x14ac:dyDescent="0.25">
      <c r="A10" s="7" t="s">
        <v>5</v>
      </c>
      <c r="B10" s="3" t="s">
        <v>6</v>
      </c>
      <c r="C10" s="1" t="s">
        <v>7</v>
      </c>
    </row>
    <row r="11" spans="1:3" x14ac:dyDescent="0.25">
      <c r="A11" s="4">
        <v>42055</v>
      </c>
      <c r="B11" s="2">
        <v>625</v>
      </c>
      <c r="C11" t="s">
        <v>921</v>
      </c>
    </row>
    <row r="12" spans="1:3" x14ac:dyDescent="0.25">
      <c r="C12" t="s">
        <v>426</v>
      </c>
    </row>
    <row r="13" spans="1:3" x14ac:dyDescent="0.25">
      <c r="C13" t="s">
        <v>922</v>
      </c>
    </row>
    <row r="14" spans="1:3" x14ac:dyDescent="0.25">
      <c r="A14" s="4">
        <v>42087</v>
      </c>
      <c r="B14" s="2">
        <v>1370</v>
      </c>
      <c r="C14" t="s">
        <v>1019</v>
      </c>
    </row>
    <row r="15" spans="1:3" x14ac:dyDescent="0.25">
      <c r="C15" t="s">
        <v>1020</v>
      </c>
    </row>
    <row r="16" spans="1:3" x14ac:dyDescent="0.25">
      <c r="C16" t="s">
        <v>739</v>
      </c>
    </row>
    <row r="17" spans="3:3" x14ac:dyDescent="0.25">
      <c r="C17" t="s">
        <v>409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ColWidth="11" defaultRowHeight="15.75" x14ac:dyDescent="0.25"/>
  <cols>
    <col min="1" max="1" width="16.5" style="4" customWidth="1"/>
    <col min="2" max="2" width="12" style="2" customWidth="1"/>
    <col min="3" max="3" width="43.375" customWidth="1"/>
  </cols>
  <sheetData>
    <row r="1" spans="1:4" x14ac:dyDescent="0.25">
      <c r="A1" s="5" t="s">
        <v>0</v>
      </c>
      <c r="C1" s="1" t="str">
        <f>'Total Orgs'!A1</f>
        <v>Budget 2014-2015</v>
      </c>
    </row>
    <row r="2" spans="1:4" x14ac:dyDescent="0.25">
      <c r="A2" s="5"/>
    </row>
    <row r="3" spans="1:4" x14ac:dyDescent="0.25">
      <c r="A3" s="6" t="s">
        <v>62</v>
      </c>
    </row>
    <row r="5" spans="1:4" x14ac:dyDescent="0.25">
      <c r="A5" s="4" t="s">
        <v>1</v>
      </c>
      <c r="B5" s="2">
        <f>'Total Orgs'!B100</f>
        <v>14345</v>
      </c>
    </row>
    <row r="6" spans="1:4" x14ac:dyDescent="0.25">
      <c r="A6" s="4" t="s">
        <v>2</v>
      </c>
      <c r="B6" s="2">
        <v>3500</v>
      </c>
    </row>
    <row r="7" spans="1:4" x14ac:dyDescent="0.25">
      <c r="A7" s="4" t="s">
        <v>3</v>
      </c>
      <c r="B7" s="2">
        <f>SUM(B11:B114)</f>
        <v>14810.199999999999</v>
      </c>
    </row>
    <row r="8" spans="1:4" x14ac:dyDescent="0.25">
      <c r="A8" s="4" t="s">
        <v>4</v>
      </c>
      <c r="B8" s="2">
        <f>SUM(B5+B6-B7)</f>
        <v>3034.8000000000011</v>
      </c>
    </row>
    <row r="10" spans="1:4" s="1" customFormat="1" x14ac:dyDescent="0.25">
      <c r="A10" s="7" t="s">
        <v>5</v>
      </c>
      <c r="B10" s="3" t="s">
        <v>6</v>
      </c>
      <c r="C10" s="1" t="s">
        <v>7</v>
      </c>
    </row>
    <row r="11" spans="1:4" x14ac:dyDescent="0.25">
      <c r="A11" s="4">
        <v>41898</v>
      </c>
      <c r="B11" s="2">
        <v>2529.52</v>
      </c>
      <c r="C11" t="s">
        <v>461</v>
      </c>
      <c r="D11" t="s">
        <v>540</v>
      </c>
    </row>
    <row r="12" spans="1:4" x14ac:dyDescent="0.25">
      <c r="C12" t="s">
        <v>462</v>
      </c>
    </row>
    <row r="13" spans="1:4" x14ac:dyDescent="0.25">
      <c r="C13" t="s">
        <v>463</v>
      </c>
    </row>
    <row r="14" spans="1:4" x14ac:dyDescent="0.25">
      <c r="C14" t="s">
        <v>464</v>
      </c>
    </row>
    <row r="15" spans="1:4" x14ac:dyDescent="0.25">
      <c r="C15" t="s">
        <v>465</v>
      </c>
    </row>
    <row r="16" spans="1:4" x14ac:dyDescent="0.25">
      <c r="C16" t="s">
        <v>539</v>
      </c>
    </row>
    <row r="17" spans="1:3" x14ac:dyDescent="0.25">
      <c r="A17" s="4">
        <v>41898</v>
      </c>
      <c r="B17" s="2">
        <v>4862.96</v>
      </c>
      <c r="C17" t="s">
        <v>466</v>
      </c>
    </row>
    <row r="18" spans="1:3" x14ac:dyDescent="0.25">
      <c r="C18" t="s">
        <v>462</v>
      </c>
    </row>
    <row r="19" spans="1:3" x14ac:dyDescent="0.25">
      <c r="C19" t="s">
        <v>467</v>
      </c>
    </row>
    <row r="20" spans="1:3" x14ac:dyDescent="0.25">
      <c r="C20" t="s">
        <v>598</v>
      </c>
    </row>
    <row r="21" spans="1:3" x14ac:dyDescent="0.25">
      <c r="C21" t="s">
        <v>468</v>
      </c>
    </row>
    <row r="22" spans="1:3" x14ac:dyDescent="0.25">
      <c r="C22" t="s">
        <v>599</v>
      </c>
    </row>
    <row r="23" spans="1:3" x14ac:dyDescent="0.25">
      <c r="A23" s="4">
        <v>41929</v>
      </c>
      <c r="B23" s="17">
        <v>915.92</v>
      </c>
      <c r="C23" s="18" t="s">
        <v>550</v>
      </c>
    </row>
    <row r="24" spans="1:3" x14ac:dyDescent="0.25">
      <c r="B24" s="17"/>
      <c r="C24" s="18" t="s">
        <v>551</v>
      </c>
    </row>
    <row r="25" spans="1:3" x14ac:dyDescent="0.25">
      <c r="B25" s="17"/>
      <c r="C25" s="18" t="s">
        <v>552</v>
      </c>
    </row>
    <row r="26" spans="1:3" x14ac:dyDescent="0.25">
      <c r="B26" s="17"/>
      <c r="C26" s="18" t="s">
        <v>553</v>
      </c>
    </row>
    <row r="27" spans="1:3" x14ac:dyDescent="0.25">
      <c r="B27" s="17"/>
      <c r="C27" s="18" t="s">
        <v>554</v>
      </c>
    </row>
    <row r="28" spans="1:3" x14ac:dyDescent="0.25">
      <c r="B28" s="17"/>
      <c r="C28" s="18" t="s">
        <v>653</v>
      </c>
    </row>
    <row r="29" spans="1:3" x14ac:dyDescent="0.25">
      <c r="A29" s="4">
        <v>41929</v>
      </c>
      <c r="B29" s="17">
        <v>2756.72</v>
      </c>
      <c r="C29" s="18" t="s">
        <v>555</v>
      </c>
    </row>
    <row r="30" spans="1:3" x14ac:dyDescent="0.25">
      <c r="B30" s="17"/>
      <c r="C30" s="18" t="s">
        <v>556</v>
      </c>
    </row>
    <row r="31" spans="1:3" x14ac:dyDescent="0.25">
      <c r="B31" s="17"/>
      <c r="C31" s="18" t="s">
        <v>557</v>
      </c>
    </row>
    <row r="32" spans="1:3" x14ac:dyDescent="0.25">
      <c r="B32" s="17"/>
      <c r="C32" s="18" t="s">
        <v>464</v>
      </c>
    </row>
    <row r="33" spans="1:3" x14ac:dyDescent="0.25">
      <c r="C33" s="18" t="s">
        <v>558</v>
      </c>
    </row>
    <row r="34" spans="1:3" x14ac:dyDescent="0.25">
      <c r="C34" s="18" t="s">
        <v>684</v>
      </c>
    </row>
    <row r="35" spans="1:3" x14ac:dyDescent="0.25">
      <c r="A35" s="4">
        <v>41964</v>
      </c>
      <c r="B35" s="2">
        <v>1823.34</v>
      </c>
      <c r="C35" s="18" t="s">
        <v>680</v>
      </c>
    </row>
    <row r="36" spans="1:3" x14ac:dyDescent="0.25">
      <c r="C36" s="18" t="s">
        <v>681</v>
      </c>
    </row>
    <row r="37" spans="1:3" x14ac:dyDescent="0.25">
      <c r="C37" s="18" t="s">
        <v>682</v>
      </c>
    </row>
    <row r="38" spans="1:3" x14ac:dyDescent="0.25">
      <c r="C38" s="18" t="s">
        <v>683</v>
      </c>
    </row>
    <row r="39" spans="1:3" x14ac:dyDescent="0.25">
      <c r="C39" s="18" t="s">
        <v>771</v>
      </c>
    </row>
    <row r="40" spans="1:3" s="68" customFormat="1" ht="31.5" x14ac:dyDescent="0.25">
      <c r="A40" s="26">
        <v>42053</v>
      </c>
      <c r="B40" s="27">
        <v>1921.74</v>
      </c>
      <c r="C40" s="76" t="s">
        <v>902</v>
      </c>
    </row>
    <row r="41" spans="1:3" x14ac:dyDescent="0.25">
      <c r="C41" s="18" t="s">
        <v>903</v>
      </c>
    </row>
    <row r="42" spans="1:3" x14ac:dyDescent="0.25">
      <c r="C42" s="4" t="s">
        <v>437</v>
      </c>
    </row>
    <row r="43" spans="1:3" x14ac:dyDescent="0.25">
      <c r="C43" s="18" t="s">
        <v>904</v>
      </c>
    </row>
    <row r="44" spans="1:3" x14ac:dyDescent="0.25">
      <c r="C44" s="18" t="s">
        <v>1002</v>
      </c>
    </row>
    <row r="45" spans="1:3" x14ac:dyDescent="0.25">
      <c r="C45" s="18"/>
    </row>
    <row r="46" spans="1:3" x14ac:dyDescent="0.25">
      <c r="C46" s="18"/>
    </row>
    <row r="47" spans="1:3" x14ac:dyDescent="0.25">
      <c r="C47" s="18"/>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63</v>
      </c>
    </row>
    <row r="5" spans="1:3" x14ac:dyDescent="0.25">
      <c r="A5" s="4" t="s">
        <v>1</v>
      </c>
      <c r="B5" s="2">
        <f>'Total Orgs'!B101</f>
        <v>5320</v>
      </c>
    </row>
    <row r="6" spans="1:3" x14ac:dyDescent="0.25">
      <c r="A6" s="4" t="s">
        <v>2</v>
      </c>
      <c r="B6" s="2">
        <v>1000</v>
      </c>
    </row>
    <row r="7" spans="1:3" x14ac:dyDescent="0.25">
      <c r="A7" s="4" t="s">
        <v>3</v>
      </c>
      <c r="B7" s="2">
        <f>SUM(B11:B103)</f>
        <v>6320</v>
      </c>
    </row>
    <row r="8" spans="1:3" x14ac:dyDescent="0.25">
      <c r="A8" s="4" t="s">
        <v>4</v>
      </c>
      <c r="B8" s="2">
        <f>SUM(B5+B6-B7)</f>
        <v>0</v>
      </c>
    </row>
    <row r="10" spans="1:3" s="1" customFormat="1" x14ac:dyDescent="0.25">
      <c r="A10" s="7" t="s">
        <v>5</v>
      </c>
      <c r="B10" s="3" t="s">
        <v>6</v>
      </c>
      <c r="C10" s="1" t="s">
        <v>7</v>
      </c>
    </row>
    <row r="11" spans="1:3" x14ac:dyDescent="0.25">
      <c r="A11" s="4">
        <v>42136</v>
      </c>
      <c r="B11" s="2">
        <v>5075</v>
      </c>
      <c r="C11" s="18" t="s">
        <v>1186</v>
      </c>
    </row>
    <row r="12" spans="1:3" x14ac:dyDescent="0.25">
      <c r="C12" t="s">
        <v>1187</v>
      </c>
    </row>
    <row r="13" spans="1:3" x14ac:dyDescent="0.25">
      <c r="A13" s="4">
        <v>42242</v>
      </c>
      <c r="B13" s="2">
        <v>1245</v>
      </c>
      <c r="C13" t="s">
        <v>1200</v>
      </c>
    </row>
    <row r="14" spans="1:3" x14ac:dyDescent="0.25">
      <c r="C14" t="s">
        <v>426</v>
      </c>
    </row>
    <row r="15" spans="1:3" x14ac:dyDescent="0.25">
      <c r="C15" t="s">
        <v>1425</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64</v>
      </c>
    </row>
    <row r="5" spans="1:3" x14ac:dyDescent="0.25">
      <c r="A5" s="4" t="s">
        <v>1</v>
      </c>
      <c r="B5" s="2" t="str">
        <f>'Total Orgs'!A1</f>
        <v>Budget 2014-2015</v>
      </c>
    </row>
    <row r="6" spans="1:3" x14ac:dyDescent="0.25">
      <c r="A6" s="4" t="s">
        <v>2</v>
      </c>
    </row>
    <row r="7" spans="1:3" x14ac:dyDescent="0.25">
      <c r="A7" s="4" t="s">
        <v>3</v>
      </c>
      <c r="B7" s="2">
        <f>SUM(B11:B100)</f>
        <v>0</v>
      </c>
    </row>
    <row r="8" spans="1:3" x14ac:dyDescent="0.25">
      <c r="A8" s="4" t="s">
        <v>4</v>
      </c>
      <c r="B8" s="2" t="e">
        <f>SUM(B5+B6-B7)</f>
        <v>#VALUE!</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134</v>
      </c>
    </row>
    <row r="5" spans="1:3" x14ac:dyDescent="0.25">
      <c r="A5" s="4" t="s">
        <v>1</v>
      </c>
      <c r="B5" s="2">
        <f>'Total Orgs'!B102</f>
        <v>1852.5</v>
      </c>
    </row>
    <row r="6" spans="1:3" x14ac:dyDescent="0.25">
      <c r="A6" s="4" t="s">
        <v>2</v>
      </c>
    </row>
    <row r="7" spans="1:3" x14ac:dyDescent="0.25">
      <c r="A7" s="4" t="s">
        <v>325</v>
      </c>
      <c r="B7" s="2">
        <v>-370.5</v>
      </c>
      <c r="C7" t="s">
        <v>445</v>
      </c>
    </row>
    <row r="8" spans="1:3" x14ac:dyDescent="0.25">
      <c r="A8" s="4" t="s">
        <v>3</v>
      </c>
      <c r="B8" s="2">
        <f>SUM(B12:B101)</f>
        <v>1482</v>
      </c>
    </row>
    <row r="9" spans="1:3" x14ac:dyDescent="0.25">
      <c r="A9" s="4" t="s">
        <v>4</v>
      </c>
      <c r="B9" s="2">
        <f>SUM(B5+B6+B7-B8)</f>
        <v>0</v>
      </c>
    </row>
    <row r="11" spans="1:3" s="1" customFormat="1" x14ac:dyDescent="0.25">
      <c r="A11" s="7" t="s">
        <v>5</v>
      </c>
      <c r="B11" s="3" t="s">
        <v>6</v>
      </c>
      <c r="C11" s="1" t="s">
        <v>7</v>
      </c>
    </row>
    <row r="12" spans="1:3" x14ac:dyDescent="0.25">
      <c r="A12" s="4">
        <v>41913</v>
      </c>
      <c r="B12" s="2">
        <v>200</v>
      </c>
      <c r="C12" t="s">
        <v>511</v>
      </c>
    </row>
    <row r="13" spans="1:3" x14ac:dyDescent="0.25">
      <c r="C13" t="s">
        <v>512</v>
      </c>
    </row>
    <row r="14" spans="1:3" x14ac:dyDescent="0.25">
      <c r="C14" t="s">
        <v>433</v>
      </c>
    </row>
    <row r="15" spans="1:3" x14ac:dyDescent="0.25">
      <c r="A15" s="4">
        <v>41985</v>
      </c>
      <c r="B15" s="2">
        <v>75.45</v>
      </c>
      <c r="C15" t="s">
        <v>734</v>
      </c>
    </row>
    <row r="16" spans="1:3" x14ac:dyDescent="0.25">
      <c r="C16" t="s">
        <v>426</v>
      </c>
    </row>
    <row r="17" spans="1:3" x14ac:dyDescent="0.25">
      <c r="C17" t="s">
        <v>735</v>
      </c>
    </row>
    <row r="18" spans="1:3" x14ac:dyDescent="0.25">
      <c r="A18" s="4">
        <v>41985</v>
      </c>
      <c r="B18" s="2">
        <v>230.5</v>
      </c>
      <c r="C18" t="s">
        <v>734</v>
      </c>
    </row>
    <row r="19" spans="1:3" x14ac:dyDescent="0.25">
      <c r="C19" t="s">
        <v>426</v>
      </c>
    </row>
    <row r="20" spans="1:3" x14ac:dyDescent="0.25">
      <c r="C20" t="s">
        <v>736</v>
      </c>
    </row>
    <row r="21" spans="1:3" x14ac:dyDescent="0.25">
      <c r="A21" s="4">
        <v>42059</v>
      </c>
      <c r="B21" s="2">
        <v>37.5</v>
      </c>
      <c r="C21" t="s">
        <v>511</v>
      </c>
    </row>
    <row r="22" spans="1:3" x14ac:dyDescent="0.25">
      <c r="C22" t="s">
        <v>512</v>
      </c>
    </row>
    <row r="23" spans="1:3" x14ac:dyDescent="0.25">
      <c r="C23" t="s">
        <v>433</v>
      </c>
    </row>
    <row r="24" spans="1:3" x14ac:dyDescent="0.25">
      <c r="A24" s="4">
        <v>42061</v>
      </c>
      <c r="B24" s="2">
        <v>30</v>
      </c>
      <c r="C24" t="s">
        <v>511</v>
      </c>
    </row>
    <row r="25" spans="1:3" x14ac:dyDescent="0.25">
      <c r="C25" t="s">
        <v>512</v>
      </c>
    </row>
    <row r="26" spans="1:3" x14ac:dyDescent="0.25">
      <c r="C26" t="s">
        <v>433</v>
      </c>
    </row>
    <row r="27" spans="1:3" x14ac:dyDescent="0.25">
      <c r="A27" s="4">
        <v>42228</v>
      </c>
      <c r="B27" s="2">
        <v>908.55</v>
      </c>
      <c r="C27" t="s">
        <v>1402</v>
      </c>
    </row>
    <row r="28" spans="1:3" x14ac:dyDescent="0.25">
      <c r="C28" t="s">
        <v>426</v>
      </c>
    </row>
    <row r="29" spans="1:3" x14ac:dyDescent="0.25">
      <c r="C29" t="s">
        <v>1403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65</v>
      </c>
    </row>
    <row r="5" spans="1:3" x14ac:dyDescent="0.25">
      <c r="A5" s="4" t="s">
        <v>1</v>
      </c>
      <c r="B5" s="2">
        <f>'Total Orgs'!B103</f>
        <v>4845</v>
      </c>
    </row>
    <row r="6" spans="1:3" x14ac:dyDescent="0.25">
      <c r="A6" s="4" t="s">
        <v>2</v>
      </c>
    </row>
    <row r="7" spans="1:3" x14ac:dyDescent="0.25">
      <c r="A7" s="4" t="s">
        <v>3</v>
      </c>
      <c r="B7" s="2">
        <f>SUM(B11:B100)</f>
        <v>4845</v>
      </c>
    </row>
    <row r="8" spans="1:3" x14ac:dyDescent="0.25">
      <c r="A8" s="4" t="s">
        <v>4</v>
      </c>
      <c r="B8" s="2">
        <f>SUM(B5+B6-B7)</f>
        <v>0</v>
      </c>
    </row>
    <row r="10" spans="1:3" s="1" customFormat="1" x14ac:dyDescent="0.25">
      <c r="A10" s="7" t="s">
        <v>5</v>
      </c>
      <c r="B10" s="3" t="s">
        <v>6</v>
      </c>
      <c r="C10" s="1" t="s">
        <v>7</v>
      </c>
    </row>
    <row r="11" spans="1:3" x14ac:dyDescent="0.25">
      <c r="A11" s="4">
        <v>41901</v>
      </c>
      <c r="B11" s="2">
        <v>727.6</v>
      </c>
      <c r="C11" t="s">
        <v>493</v>
      </c>
    </row>
    <row r="12" spans="1:3" x14ac:dyDescent="0.25">
      <c r="C12" t="s">
        <v>494</v>
      </c>
    </row>
    <row r="13" spans="1:3" x14ac:dyDescent="0.25">
      <c r="C13" t="s">
        <v>426</v>
      </c>
    </row>
    <row r="14" spans="1:3" x14ac:dyDescent="0.25">
      <c r="C14" t="s">
        <v>495</v>
      </c>
    </row>
    <row r="15" spans="1:3" x14ac:dyDescent="0.25">
      <c r="A15" s="4">
        <v>41934</v>
      </c>
      <c r="B15" s="2">
        <v>1054</v>
      </c>
      <c r="C15" t="s">
        <v>564</v>
      </c>
    </row>
    <row r="16" spans="1:3" x14ac:dyDescent="0.25">
      <c r="C16" t="s">
        <v>426</v>
      </c>
    </row>
    <row r="17" spans="1:3" x14ac:dyDescent="0.25">
      <c r="C17" t="s">
        <v>565</v>
      </c>
    </row>
    <row r="18" spans="1:3" x14ac:dyDescent="0.25">
      <c r="A18" s="4">
        <v>41934</v>
      </c>
      <c r="B18" s="2">
        <v>1056.7</v>
      </c>
      <c r="C18" t="s">
        <v>566</v>
      </c>
    </row>
    <row r="19" spans="1:3" x14ac:dyDescent="0.25">
      <c r="C19" t="s">
        <v>426</v>
      </c>
    </row>
    <row r="20" spans="1:3" x14ac:dyDescent="0.25">
      <c r="C20" t="s">
        <v>567</v>
      </c>
    </row>
    <row r="21" spans="1:3" x14ac:dyDescent="0.25">
      <c r="A21" s="4">
        <v>41934</v>
      </c>
      <c r="B21" s="2">
        <v>1104</v>
      </c>
      <c r="C21" t="s">
        <v>568</v>
      </c>
    </row>
    <row r="22" spans="1:3" x14ac:dyDescent="0.25">
      <c r="C22" t="s">
        <v>426</v>
      </c>
    </row>
    <row r="23" spans="1:3" x14ac:dyDescent="0.25">
      <c r="C23" t="s">
        <v>569</v>
      </c>
    </row>
    <row r="24" spans="1:3" x14ac:dyDescent="0.25">
      <c r="A24" s="4">
        <v>42060</v>
      </c>
      <c r="B24" s="2">
        <v>902.7</v>
      </c>
      <c r="C24" t="s">
        <v>940</v>
      </c>
    </row>
    <row r="25" spans="1:3" x14ac:dyDescent="0.25">
      <c r="C25" t="s">
        <v>426</v>
      </c>
    </row>
    <row r="26" spans="1:3" x14ac:dyDescent="0.25">
      <c r="C26" t="s">
        <v>941</v>
      </c>
    </row>
    <row r="27" spans="1:3" x14ac:dyDescent="0.25">
      <c r="B27" s="17"/>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75" x14ac:dyDescent="0.25"/>
  <cols>
    <col min="1" max="1" width="26.5" customWidth="1"/>
    <col min="3" max="3" width="20.125" customWidth="1"/>
  </cols>
  <sheetData>
    <row r="1" spans="1:3" x14ac:dyDescent="0.25">
      <c r="A1" s="5" t="s">
        <v>0</v>
      </c>
      <c r="B1" s="2"/>
      <c r="C1" s="1" t="str">
        <f>'Total Orgs'!A1</f>
        <v>Budget 2014-2015</v>
      </c>
    </row>
    <row r="2" spans="1:3" x14ac:dyDescent="0.25">
      <c r="A2" s="5"/>
      <c r="B2" s="2"/>
    </row>
    <row r="3" spans="1:3" x14ac:dyDescent="0.25">
      <c r="A3" s="6" t="s">
        <v>350</v>
      </c>
      <c r="B3" s="2"/>
    </row>
    <row r="4" spans="1:3" x14ac:dyDescent="0.25">
      <c r="A4" s="4"/>
      <c r="B4" s="2"/>
    </row>
    <row r="5" spans="1:3" x14ac:dyDescent="0.25">
      <c r="A5" s="4" t="s">
        <v>1</v>
      </c>
      <c r="B5" s="2">
        <f>'Total Orgs'!B104</f>
        <v>475</v>
      </c>
    </row>
    <row r="6" spans="1:3" x14ac:dyDescent="0.25">
      <c r="A6" s="4" t="s">
        <v>2</v>
      </c>
      <c r="B6" s="2"/>
    </row>
    <row r="7" spans="1:3" x14ac:dyDescent="0.25">
      <c r="A7" s="4" t="s">
        <v>325</v>
      </c>
      <c r="B7" s="2"/>
    </row>
    <row r="8" spans="1:3" x14ac:dyDescent="0.25">
      <c r="A8" s="4" t="s">
        <v>3</v>
      </c>
      <c r="B8" s="2">
        <f>SUM(B12:B101)</f>
        <v>0</v>
      </c>
    </row>
    <row r="9" spans="1:3" x14ac:dyDescent="0.25">
      <c r="A9" s="4" t="s">
        <v>4</v>
      </c>
      <c r="B9" s="2">
        <f>SUM(B5+B6+B7-B8)</f>
        <v>475</v>
      </c>
    </row>
    <row r="10" spans="1:3" x14ac:dyDescent="0.25">
      <c r="A10" s="4"/>
      <c r="B10" s="2"/>
    </row>
    <row r="11" spans="1:3" x14ac:dyDescent="0.25">
      <c r="A11" s="7" t="s">
        <v>5</v>
      </c>
      <c r="B11" s="3" t="s">
        <v>6</v>
      </c>
      <c r="C11" s="1" t="s">
        <v>7</v>
      </c>
    </row>
    <row r="12" spans="1:3" x14ac:dyDescent="0.25">
      <c r="A12" s="4"/>
    </row>
  </sheetData>
  <hyperlinks>
    <hyperlink ref="A1" location="'Total Orgs'!A1" display="Total Organizations"/>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174</v>
      </c>
    </row>
    <row r="5" spans="1:3" x14ac:dyDescent="0.25">
      <c r="A5" s="4" t="s">
        <v>1</v>
      </c>
      <c r="B5" s="2">
        <f>'Total Orgs'!B105</f>
        <v>300</v>
      </c>
    </row>
    <row r="6" spans="1:3" x14ac:dyDescent="0.25">
      <c r="A6" s="4" t="s">
        <v>2</v>
      </c>
    </row>
    <row r="7" spans="1:3" x14ac:dyDescent="0.25">
      <c r="A7" s="4" t="s">
        <v>3</v>
      </c>
      <c r="B7" s="2">
        <f>SUM(B11:B100)</f>
        <v>300.25</v>
      </c>
    </row>
    <row r="8" spans="1:3" x14ac:dyDescent="0.25">
      <c r="A8" s="4" t="s">
        <v>4</v>
      </c>
      <c r="B8" s="2">
        <f>SUM(B5+B6-B7)</f>
        <v>-0.25</v>
      </c>
    </row>
    <row r="10" spans="1:3" s="1" customFormat="1" x14ac:dyDescent="0.25">
      <c r="A10" s="7" t="s">
        <v>5</v>
      </c>
      <c r="B10" s="3" t="s">
        <v>6</v>
      </c>
      <c r="C10" s="1" t="s">
        <v>7</v>
      </c>
    </row>
    <row r="11" spans="1:3" x14ac:dyDescent="0.25">
      <c r="A11" s="4">
        <v>42228</v>
      </c>
      <c r="B11" s="2">
        <v>113</v>
      </c>
      <c r="C11" s="18" t="s">
        <v>1392</v>
      </c>
    </row>
    <row r="12" spans="1:3" x14ac:dyDescent="0.25">
      <c r="C12" s="18" t="s">
        <v>426</v>
      </c>
    </row>
    <row r="13" spans="1:3" x14ac:dyDescent="0.25">
      <c r="C13" s="18" t="s">
        <v>1393</v>
      </c>
    </row>
    <row r="14" spans="1:3" x14ac:dyDescent="0.25">
      <c r="A14" s="4">
        <v>42228</v>
      </c>
      <c r="B14" s="2">
        <v>187.25</v>
      </c>
      <c r="C14" s="18" t="s">
        <v>1400</v>
      </c>
    </row>
    <row r="15" spans="1:3" x14ac:dyDescent="0.25">
      <c r="C15" s="18" t="s">
        <v>426</v>
      </c>
    </row>
    <row r="16" spans="1:3" x14ac:dyDescent="0.25">
      <c r="C16" s="18" t="s">
        <v>1401</v>
      </c>
    </row>
    <row r="17" spans="3:3" x14ac:dyDescent="0.25">
      <c r="C17" s="18"/>
    </row>
    <row r="18" spans="3:3" x14ac:dyDescent="0.25">
      <c r="C18" s="18"/>
    </row>
    <row r="19" spans="3:3" x14ac:dyDescent="0.25">
      <c r="C19" s="18"/>
    </row>
    <row r="20" spans="3:3" x14ac:dyDescent="0.25">
      <c r="C20" s="18"/>
    </row>
    <row r="21" spans="3:3" x14ac:dyDescent="0.25">
      <c r="C21" s="18"/>
    </row>
    <row r="22" spans="3:3" x14ac:dyDescent="0.25">
      <c r="C22" s="18"/>
    </row>
    <row r="23" spans="3:3" x14ac:dyDescent="0.25">
      <c r="C23" s="18"/>
    </row>
    <row r="24" spans="3:3" x14ac:dyDescent="0.25">
      <c r="C24" s="18"/>
    </row>
    <row r="25" spans="3:3" x14ac:dyDescent="0.25">
      <c r="C25" s="18"/>
    </row>
    <row r="26" spans="3:3" x14ac:dyDescent="0.25">
      <c r="C26" s="18"/>
    </row>
    <row r="27" spans="3:3" x14ac:dyDescent="0.25">
      <c r="C27" s="18"/>
    </row>
    <row r="28" spans="3:3" x14ac:dyDescent="0.25">
      <c r="C28" s="18"/>
    </row>
    <row r="29" spans="3:3" x14ac:dyDescent="0.25">
      <c r="C29" s="18"/>
    </row>
    <row r="30" spans="3:3" x14ac:dyDescent="0.25">
      <c r="C30" s="18"/>
    </row>
    <row r="31" spans="3:3" x14ac:dyDescent="0.25">
      <c r="C31" s="18"/>
    </row>
    <row r="32" spans="3:3" x14ac:dyDescent="0.25">
      <c r="C32" s="18"/>
    </row>
    <row r="33" spans="3:3" x14ac:dyDescent="0.25">
      <c r="C33" s="18"/>
    </row>
    <row r="34" spans="3:3" x14ac:dyDescent="0.25">
      <c r="C34" s="18"/>
    </row>
    <row r="35" spans="3:3" x14ac:dyDescent="0.25">
      <c r="C35" s="18"/>
    </row>
    <row r="36" spans="3:3" x14ac:dyDescent="0.25">
      <c r="C36" s="18"/>
    </row>
    <row r="37" spans="3:3" x14ac:dyDescent="0.25">
      <c r="C37" s="18"/>
    </row>
    <row r="38" spans="3:3" x14ac:dyDescent="0.25">
      <c r="C38" s="18"/>
    </row>
    <row r="39" spans="3:3" x14ac:dyDescent="0.25">
      <c r="C39" s="18"/>
    </row>
    <row r="40" spans="3:3" x14ac:dyDescent="0.25">
      <c r="C40" s="18"/>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66</v>
      </c>
    </row>
    <row r="5" spans="1:3" x14ac:dyDescent="0.25">
      <c r="A5" s="4" t="s">
        <v>1</v>
      </c>
      <c r="B5" s="2">
        <f>'Total Orgs'!B106</f>
        <v>1425</v>
      </c>
    </row>
    <row r="6" spans="1:3" x14ac:dyDescent="0.25">
      <c r="A6" s="4" t="s">
        <v>2</v>
      </c>
    </row>
    <row r="7" spans="1:3" x14ac:dyDescent="0.25">
      <c r="A7" s="4" t="s">
        <v>3</v>
      </c>
      <c r="B7" s="2">
        <f>SUM(B11:B101)</f>
        <v>1425</v>
      </c>
    </row>
    <row r="8" spans="1:3" x14ac:dyDescent="0.25">
      <c r="A8" s="4" t="s">
        <v>4</v>
      </c>
      <c r="B8" s="2">
        <f>SUM(B5+B6-B7)</f>
        <v>0</v>
      </c>
    </row>
    <row r="10" spans="1:3" s="1" customFormat="1" x14ac:dyDescent="0.25">
      <c r="A10" s="7" t="s">
        <v>5</v>
      </c>
      <c r="B10" s="3" t="s">
        <v>6</v>
      </c>
      <c r="C10" s="1" t="s">
        <v>7</v>
      </c>
    </row>
    <row r="11" spans="1:3" x14ac:dyDescent="0.25">
      <c r="A11" s="4">
        <v>42200</v>
      </c>
      <c r="B11" s="2">
        <v>863.8</v>
      </c>
      <c r="C11" t="s">
        <v>1326</v>
      </c>
    </row>
    <row r="12" spans="1:3" x14ac:dyDescent="0.25">
      <c r="C12" t="s">
        <v>562</v>
      </c>
    </row>
    <row r="13" spans="1:3" x14ac:dyDescent="0.25">
      <c r="C13" t="s">
        <v>1327</v>
      </c>
    </row>
    <row r="14" spans="1:3" x14ac:dyDescent="0.25">
      <c r="C14" t="s">
        <v>1328</v>
      </c>
    </row>
    <row r="15" spans="1:3" x14ac:dyDescent="0.25">
      <c r="C15" t="s">
        <v>1357</v>
      </c>
    </row>
    <row r="16" spans="1:3" x14ac:dyDescent="0.25">
      <c r="A16" s="4">
        <v>42216</v>
      </c>
      <c r="B16" s="2">
        <v>561.20000000000005</v>
      </c>
      <c r="C16" t="s">
        <v>1349</v>
      </c>
    </row>
    <row r="17" spans="3:3" x14ac:dyDescent="0.25">
      <c r="C17" t="s">
        <v>426</v>
      </c>
    </row>
    <row r="18" spans="3:3" x14ac:dyDescent="0.25">
      <c r="C18" t="s">
        <v>1350</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workbookViewId="0"/>
  </sheetViews>
  <sheetFormatPr defaultColWidth="11" defaultRowHeight="15.75" x14ac:dyDescent="0.25"/>
  <cols>
    <col min="1" max="1" width="16.5" style="16" customWidth="1"/>
    <col min="2" max="2" width="12" style="17" customWidth="1"/>
    <col min="3" max="3" width="43.375" style="18" customWidth="1"/>
    <col min="4" max="16384" width="11" style="18"/>
  </cols>
  <sheetData>
    <row r="1" spans="1:3" x14ac:dyDescent="0.25">
      <c r="A1" s="33" t="s">
        <v>0</v>
      </c>
      <c r="C1" s="34" t="str">
        <f>'Total Orgs'!A1</f>
        <v>Budget 2014-2015</v>
      </c>
    </row>
    <row r="2" spans="1:3" x14ac:dyDescent="0.25">
      <c r="A2" s="33"/>
    </row>
    <row r="3" spans="1:3" x14ac:dyDescent="0.25">
      <c r="A3" s="35" t="s">
        <v>67</v>
      </c>
    </row>
    <row r="5" spans="1:3" x14ac:dyDescent="0.25">
      <c r="A5" s="16" t="s">
        <v>1</v>
      </c>
      <c r="B5" s="17">
        <f>'Total Orgs'!B107</f>
        <v>1900</v>
      </c>
    </row>
    <row r="6" spans="1:3" x14ac:dyDescent="0.25">
      <c r="A6" s="16" t="s">
        <v>2</v>
      </c>
      <c r="B6" s="17">
        <v>237.5</v>
      </c>
    </row>
    <row r="7" spans="1:3" x14ac:dyDescent="0.25">
      <c r="A7" s="16" t="s">
        <v>3</v>
      </c>
      <c r="B7" s="17">
        <f>SUM(B11:B100)</f>
        <v>2134.9899999999998</v>
      </c>
    </row>
    <row r="8" spans="1:3" x14ac:dyDescent="0.25">
      <c r="A8" s="16" t="s">
        <v>4</v>
      </c>
      <c r="B8" s="17">
        <f>SUM(B5+B6-B7)</f>
        <v>2.5100000000002183</v>
      </c>
    </row>
    <row r="10" spans="1:3" s="34" customFormat="1" x14ac:dyDescent="0.25">
      <c r="A10" s="36" t="s">
        <v>5</v>
      </c>
      <c r="B10" s="37" t="s">
        <v>6</v>
      </c>
      <c r="C10" s="34" t="s">
        <v>7</v>
      </c>
    </row>
    <row r="11" spans="1:3" x14ac:dyDescent="0.25">
      <c r="A11" s="16">
        <v>42082</v>
      </c>
      <c r="B11" s="17">
        <v>1834.99</v>
      </c>
      <c r="C11" s="18" t="s">
        <v>1009</v>
      </c>
    </row>
    <row r="12" spans="1:3" x14ac:dyDescent="0.25">
      <c r="C12" s="18" t="s">
        <v>1010</v>
      </c>
    </row>
    <row r="13" spans="1:3" x14ac:dyDescent="0.25">
      <c r="C13" s="18" t="s">
        <v>1011</v>
      </c>
    </row>
    <row r="14" spans="1:3" x14ac:dyDescent="0.25">
      <c r="C14" s="18" t="s">
        <v>1012</v>
      </c>
    </row>
    <row r="15" spans="1:3" x14ac:dyDescent="0.25">
      <c r="C15" s="18" t="s">
        <v>1071</v>
      </c>
    </row>
    <row r="16" spans="1:3" x14ac:dyDescent="0.25">
      <c r="A16" s="16">
        <v>42223</v>
      </c>
      <c r="B16" s="17">
        <v>300</v>
      </c>
      <c r="C16" s="18" t="s">
        <v>511</v>
      </c>
    </row>
    <row r="17" spans="3:3" x14ac:dyDescent="0.25">
      <c r="C17" s="18" t="s">
        <v>1372</v>
      </c>
    </row>
    <row r="18" spans="3:3" x14ac:dyDescent="0.25">
      <c r="C18" s="18" t="s">
        <v>1373</v>
      </c>
    </row>
    <row r="92" spans="1:2" x14ac:dyDescent="0.25">
      <c r="A92" s="4"/>
      <c r="B92" s="2"/>
    </row>
    <row r="93" spans="1:2" x14ac:dyDescent="0.25">
      <c r="A93" s="4"/>
      <c r="B93" s="2"/>
    </row>
    <row r="94" spans="1:2" x14ac:dyDescent="0.25">
      <c r="A94" s="4"/>
      <c r="B94" s="2"/>
    </row>
    <row r="95" spans="1:2" x14ac:dyDescent="0.25">
      <c r="A95" s="4"/>
      <c r="B95" s="2"/>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17.375" customWidth="1"/>
    <col min="3" max="3" width="37.125" customWidth="1"/>
  </cols>
  <sheetData>
    <row r="1" spans="1:3" x14ac:dyDescent="0.25">
      <c r="A1" s="5" t="s">
        <v>0</v>
      </c>
      <c r="B1" s="2"/>
      <c r="C1" s="1" t="str">
        <f>'Total Orgs'!A1</f>
        <v>Budget 2014-2015</v>
      </c>
    </row>
    <row r="2" spans="1:3" x14ac:dyDescent="0.25">
      <c r="A2" s="5"/>
      <c r="B2" s="2"/>
    </row>
    <row r="3" spans="1:3" x14ac:dyDescent="0.25">
      <c r="A3" s="6" t="s">
        <v>351</v>
      </c>
      <c r="B3" s="2"/>
    </row>
    <row r="4" spans="1:3" x14ac:dyDescent="0.25">
      <c r="A4" s="4"/>
      <c r="B4" s="2"/>
    </row>
    <row r="5" spans="1:3" x14ac:dyDescent="0.25">
      <c r="A5" s="4" t="s">
        <v>1</v>
      </c>
      <c r="B5" s="2">
        <f>'Total Orgs'!B108</f>
        <v>570</v>
      </c>
    </row>
    <row r="6" spans="1:3" x14ac:dyDescent="0.25">
      <c r="A6" s="4" t="s">
        <v>2</v>
      </c>
      <c r="B6" s="2"/>
    </row>
    <row r="7" spans="1:3" ht="63" x14ac:dyDescent="0.25">
      <c r="A7" s="4" t="s">
        <v>325</v>
      </c>
      <c r="B7" s="2">
        <v>-303.98</v>
      </c>
      <c r="C7" s="23" t="s">
        <v>716</v>
      </c>
    </row>
    <row r="8" spans="1:3" x14ac:dyDescent="0.25">
      <c r="A8" s="4" t="s">
        <v>3</v>
      </c>
      <c r="B8" s="2">
        <f>SUM(B12:B103)</f>
        <v>0</v>
      </c>
    </row>
    <row r="9" spans="1:3" x14ac:dyDescent="0.25">
      <c r="A9" s="4" t="s">
        <v>4</v>
      </c>
      <c r="B9" s="2">
        <f>SUM(B5+B6+B7-B8)</f>
        <v>266.02</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225</v>
      </c>
    </row>
    <row r="5" spans="1:3" x14ac:dyDescent="0.25">
      <c r="A5" s="4" t="s">
        <v>1</v>
      </c>
      <c r="B5" s="2">
        <f>'Total Orgs'!B109</f>
        <v>85.5</v>
      </c>
    </row>
    <row r="6" spans="1:3" x14ac:dyDescent="0.25">
      <c r="A6" s="4" t="s">
        <v>2</v>
      </c>
    </row>
    <row r="7" spans="1:3" x14ac:dyDescent="0.25">
      <c r="A7" s="4" t="s">
        <v>325</v>
      </c>
      <c r="B7" s="2">
        <v>-28.5</v>
      </c>
      <c r="C7" t="s">
        <v>717</v>
      </c>
    </row>
    <row r="8" spans="1:3" x14ac:dyDescent="0.25">
      <c r="A8" s="4" t="s">
        <v>3</v>
      </c>
      <c r="B8" s="2">
        <f>SUM(B12:B101)</f>
        <v>0</v>
      </c>
    </row>
    <row r="9" spans="1:3" x14ac:dyDescent="0.25">
      <c r="A9" s="4" t="s">
        <v>4</v>
      </c>
      <c r="B9" s="2">
        <f>SUM(B5+B6+B7-B8)</f>
        <v>57</v>
      </c>
    </row>
    <row r="11" spans="1:3" s="1" customFormat="1" x14ac:dyDescent="0.25">
      <c r="A11" s="7" t="s">
        <v>5</v>
      </c>
      <c r="B11" s="3" t="s">
        <v>6</v>
      </c>
      <c r="C11" s="1" t="s">
        <v>7</v>
      </c>
    </row>
  </sheetData>
  <hyperlinks>
    <hyperlink ref="A1" location="'Total Orgs'!A1" display="Total Organizations"/>
  </hyperlink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68</v>
      </c>
    </row>
    <row r="5" spans="1:3" x14ac:dyDescent="0.25">
      <c r="A5" s="4" t="s">
        <v>1</v>
      </c>
      <c r="B5" s="2">
        <f>'Total Orgs'!B110</f>
        <v>342</v>
      </c>
    </row>
    <row r="6" spans="1:3" x14ac:dyDescent="0.25">
      <c r="A6" s="4" t="s">
        <v>2</v>
      </c>
    </row>
    <row r="7" spans="1:3" x14ac:dyDescent="0.25">
      <c r="A7" s="4" t="s">
        <v>3</v>
      </c>
      <c r="B7" s="2">
        <f>SUM(B11:B100)</f>
        <v>342</v>
      </c>
    </row>
    <row r="8" spans="1:3" x14ac:dyDescent="0.25">
      <c r="A8" s="4" t="s">
        <v>4</v>
      </c>
      <c r="B8" s="2">
        <f>SUM(B5+B6-B7)</f>
        <v>0</v>
      </c>
    </row>
    <row r="10" spans="1:3" s="1" customFormat="1" x14ac:dyDescent="0.25">
      <c r="A10" s="7" t="s">
        <v>5</v>
      </c>
      <c r="B10" s="3" t="s">
        <v>6</v>
      </c>
      <c r="C10" s="1" t="s">
        <v>7</v>
      </c>
    </row>
    <row r="11" spans="1:3" x14ac:dyDescent="0.25">
      <c r="A11" s="4">
        <v>41939</v>
      </c>
      <c r="B11" s="2">
        <v>203.56</v>
      </c>
      <c r="C11" t="s">
        <v>586</v>
      </c>
    </row>
    <row r="12" spans="1:3" x14ac:dyDescent="0.25">
      <c r="C12" t="s">
        <v>518</v>
      </c>
    </row>
    <row r="13" spans="1:3" x14ac:dyDescent="0.25">
      <c r="C13" t="s">
        <v>591</v>
      </c>
    </row>
    <row r="14" spans="1:3" x14ac:dyDescent="0.25">
      <c r="A14" s="4">
        <v>41939</v>
      </c>
      <c r="B14" s="2">
        <v>0</v>
      </c>
      <c r="C14" t="s">
        <v>593</v>
      </c>
    </row>
    <row r="15" spans="1:3" x14ac:dyDescent="0.25">
      <c r="C15" t="s">
        <v>594</v>
      </c>
    </row>
    <row r="16" spans="1:3" x14ac:dyDescent="0.25">
      <c r="C16" t="s">
        <v>595</v>
      </c>
    </row>
    <row r="17" spans="1:3" x14ac:dyDescent="0.25">
      <c r="C17" t="s">
        <v>596</v>
      </c>
    </row>
    <row r="18" spans="1:3" x14ac:dyDescent="0.25">
      <c r="C18" t="s">
        <v>597</v>
      </c>
    </row>
    <row r="19" spans="1:3" x14ac:dyDescent="0.25">
      <c r="C19" t="s">
        <v>656</v>
      </c>
    </row>
    <row r="20" spans="1:3" x14ac:dyDescent="0.25">
      <c r="A20" s="4">
        <v>42126</v>
      </c>
      <c r="B20" s="2">
        <v>138.44</v>
      </c>
      <c r="C20" t="s">
        <v>586</v>
      </c>
    </row>
    <row r="21" spans="1:3" x14ac:dyDescent="0.25">
      <c r="C21" t="s">
        <v>426</v>
      </c>
    </row>
    <row r="22" spans="1:3" x14ac:dyDescent="0.25">
      <c r="C22" t="s">
        <v>1168</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69</v>
      </c>
    </row>
    <row r="5" spans="1:3" x14ac:dyDescent="0.25">
      <c r="A5" s="4" t="s">
        <v>1</v>
      </c>
      <c r="B5" s="2">
        <f>'Total Orgs'!B111</f>
        <v>1140</v>
      </c>
    </row>
    <row r="6" spans="1:3" x14ac:dyDescent="0.25">
      <c r="A6" s="4" t="s">
        <v>2</v>
      </c>
      <c r="B6" s="2">
        <v>0</v>
      </c>
    </row>
    <row r="7" spans="1:3" x14ac:dyDescent="0.25">
      <c r="A7" s="4" t="s">
        <v>3</v>
      </c>
      <c r="B7" s="2">
        <f>SUM(B11:B101)</f>
        <v>1140</v>
      </c>
    </row>
    <row r="8" spans="1:3" x14ac:dyDescent="0.25">
      <c r="A8" s="4" t="s">
        <v>4</v>
      </c>
      <c r="B8" s="2">
        <f>SUM(B5+B6-B7)</f>
        <v>0</v>
      </c>
    </row>
    <row r="10" spans="1:3" s="1" customFormat="1" x14ac:dyDescent="0.25">
      <c r="A10" s="7" t="s">
        <v>5</v>
      </c>
      <c r="B10" s="3" t="s">
        <v>6</v>
      </c>
      <c r="C10" s="1" t="s">
        <v>7</v>
      </c>
    </row>
    <row r="11" spans="1:3" x14ac:dyDescent="0.25">
      <c r="A11" s="4">
        <v>42193</v>
      </c>
      <c r="B11" s="2">
        <v>771.5</v>
      </c>
      <c r="C11" t="s">
        <v>1296</v>
      </c>
    </row>
    <row r="12" spans="1:3" x14ac:dyDescent="0.25">
      <c r="C12" t="s">
        <v>1297</v>
      </c>
    </row>
    <row r="13" spans="1:3" x14ac:dyDescent="0.25">
      <c r="C13" t="s">
        <v>437</v>
      </c>
    </row>
    <row r="14" spans="1:3" x14ac:dyDescent="0.25">
      <c r="C14" t="s">
        <v>1298</v>
      </c>
    </row>
    <row r="15" spans="1:3" x14ac:dyDescent="0.25">
      <c r="C15" t="s">
        <v>1424</v>
      </c>
    </row>
    <row r="16" spans="1:3" x14ac:dyDescent="0.25">
      <c r="A16" s="4">
        <v>42194</v>
      </c>
      <c r="B16" s="2">
        <v>368.5</v>
      </c>
      <c r="C16" t="s">
        <v>1166</v>
      </c>
    </row>
    <row r="17" spans="3:3" x14ac:dyDescent="0.25">
      <c r="C17" t="s">
        <v>426</v>
      </c>
    </row>
    <row r="18" spans="3:3" x14ac:dyDescent="0.25">
      <c r="C18" t="s">
        <v>1319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352</v>
      </c>
    </row>
    <row r="5" spans="1:3" x14ac:dyDescent="0.25">
      <c r="A5" s="4" t="s">
        <v>1</v>
      </c>
      <c r="B5" s="2">
        <f>'Total Orgs'!B112</f>
        <v>228</v>
      </c>
    </row>
    <row r="6" spans="1:3" x14ac:dyDescent="0.25">
      <c r="A6" s="4" t="s">
        <v>2</v>
      </c>
    </row>
    <row r="7" spans="1:3" x14ac:dyDescent="0.25">
      <c r="A7" s="4" t="s">
        <v>3</v>
      </c>
      <c r="B7" s="2">
        <f>SUM(B11:B100)</f>
        <v>0</v>
      </c>
    </row>
    <row r="8" spans="1:3" x14ac:dyDescent="0.25">
      <c r="A8" s="4" t="s">
        <v>4</v>
      </c>
      <c r="B8" s="2">
        <f>SUM(B5+B6-B7)</f>
        <v>228</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70</v>
      </c>
    </row>
    <row r="5" spans="1:3" x14ac:dyDescent="0.25">
      <c r="A5" s="4" t="s">
        <v>1</v>
      </c>
      <c r="B5" s="2">
        <f>'Total Orgs'!B113</f>
        <v>1425</v>
      </c>
    </row>
    <row r="6" spans="1:3" x14ac:dyDescent="0.25">
      <c r="A6" s="4" t="s">
        <v>2</v>
      </c>
      <c r="B6" s="2">
        <v>350</v>
      </c>
    </row>
    <row r="7" spans="1:3" x14ac:dyDescent="0.25">
      <c r="A7" s="4" t="s">
        <v>3</v>
      </c>
      <c r="B7" s="2">
        <f>SUM(B11:B100)</f>
        <v>1773.96</v>
      </c>
    </row>
    <row r="8" spans="1:3" x14ac:dyDescent="0.25">
      <c r="A8" s="4" t="s">
        <v>4</v>
      </c>
      <c r="B8" s="2">
        <f>SUM(B5+B6-B7)</f>
        <v>1.0399999999999636</v>
      </c>
    </row>
    <row r="10" spans="1:3" s="1" customFormat="1" x14ac:dyDescent="0.25">
      <c r="A10" s="7" t="s">
        <v>5</v>
      </c>
      <c r="B10" s="3" t="s">
        <v>6</v>
      </c>
      <c r="C10" s="1" t="s">
        <v>7</v>
      </c>
    </row>
    <row r="11" spans="1:3" s="80" customFormat="1" ht="47.25" x14ac:dyDescent="0.25">
      <c r="A11" s="78">
        <v>42069</v>
      </c>
      <c r="B11" s="79">
        <v>1773.96</v>
      </c>
      <c r="C11" s="81" t="s">
        <v>957</v>
      </c>
    </row>
    <row r="12" spans="1:3" x14ac:dyDescent="0.25">
      <c r="C12" t="s">
        <v>958</v>
      </c>
    </row>
    <row r="13" spans="1:3" x14ac:dyDescent="0.25">
      <c r="C13" t="s">
        <v>900</v>
      </c>
    </row>
    <row r="14" spans="1:3" x14ac:dyDescent="0.25">
      <c r="C14" t="s">
        <v>959</v>
      </c>
    </row>
    <row r="15" spans="1:3" x14ac:dyDescent="0.25">
      <c r="C15" t="s">
        <v>1067</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5.75" x14ac:dyDescent="0.25"/>
  <cols>
    <col min="1" max="1" width="18.75" customWidth="1"/>
    <col min="3" max="3" width="30.125" customWidth="1"/>
  </cols>
  <sheetData>
    <row r="1" spans="1:3" x14ac:dyDescent="0.25">
      <c r="A1" s="5" t="s">
        <v>0</v>
      </c>
      <c r="B1" s="2"/>
      <c r="C1" s="1" t="str">
        <f>'Total Orgs'!A1</f>
        <v>Budget 2014-2015</v>
      </c>
    </row>
    <row r="2" spans="1:3" x14ac:dyDescent="0.25">
      <c r="A2" s="5"/>
      <c r="B2" s="2"/>
    </row>
    <row r="3" spans="1:3" x14ac:dyDescent="0.25">
      <c r="A3" s="6" t="s">
        <v>197</v>
      </c>
      <c r="B3" s="2"/>
    </row>
    <row r="4" spans="1:3" x14ac:dyDescent="0.25">
      <c r="A4" s="4"/>
      <c r="B4" s="2"/>
    </row>
    <row r="5" spans="1:3" x14ac:dyDescent="0.25">
      <c r="A5" s="4" t="s">
        <v>1</v>
      </c>
      <c r="B5" s="2">
        <f>'Total Orgs'!B114</f>
        <v>1425</v>
      </c>
    </row>
    <row r="6" spans="1:3" x14ac:dyDescent="0.25">
      <c r="A6" s="4" t="s">
        <v>2</v>
      </c>
      <c r="B6" s="2"/>
    </row>
    <row r="7" spans="1:3" ht="47.25" x14ac:dyDescent="0.25">
      <c r="A7" s="4" t="s">
        <v>325</v>
      </c>
      <c r="B7" s="2">
        <v>-474.95</v>
      </c>
      <c r="C7" s="23" t="s">
        <v>718</v>
      </c>
    </row>
    <row r="8" spans="1:3" x14ac:dyDescent="0.25">
      <c r="A8" s="4" t="s">
        <v>3</v>
      </c>
      <c r="B8" s="2">
        <f>SUM(B12:B101)</f>
        <v>756.1</v>
      </c>
    </row>
    <row r="9" spans="1:3" x14ac:dyDescent="0.25">
      <c r="A9" s="4" t="s">
        <v>4</v>
      </c>
      <c r="B9" s="2">
        <f>SUM(B5+B6+B7-B8)</f>
        <v>193.94999999999993</v>
      </c>
    </row>
    <row r="10" spans="1:3" x14ac:dyDescent="0.25">
      <c r="A10" s="4"/>
      <c r="B10" s="2"/>
    </row>
    <row r="11" spans="1:3" x14ac:dyDescent="0.25">
      <c r="A11" s="7" t="s">
        <v>5</v>
      </c>
      <c r="B11" s="3" t="s">
        <v>6</v>
      </c>
      <c r="C11" s="1" t="s">
        <v>7</v>
      </c>
    </row>
    <row r="12" spans="1:3" x14ac:dyDescent="0.25">
      <c r="A12" s="4">
        <v>42223</v>
      </c>
      <c r="B12">
        <v>98.6</v>
      </c>
      <c r="C12" t="s">
        <v>1035</v>
      </c>
    </row>
    <row r="13" spans="1:3" x14ac:dyDescent="0.25">
      <c r="C13" t="s">
        <v>426</v>
      </c>
    </row>
    <row r="14" spans="1:3" x14ac:dyDescent="0.25">
      <c r="C14" t="s">
        <v>1376</v>
      </c>
    </row>
    <row r="15" spans="1:3" x14ac:dyDescent="0.25">
      <c r="A15" s="82">
        <v>42223</v>
      </c>
      <c r="B15">
        <v>657.5</v>
      </c>
      <c r="C15" t="s">
        <v>637</v>
      </c>
    </row>
    <row r="16" spans="1:3" x14ac:dyDescent="0.25">
      <c r="C16" t="s">
        <v>426</v>
      </c>
    </row>
    <row r="17" spans="3:3" x14ac:dyDescent="0.25">
      <c r="C17" t="s">
        <v>1377</v>
      </c>
    </row>
  </sheetData>
  <hyperlinks>
    <hyperlink ref="A1" location="'Total Orgs'!A1" display="Total Organizations"/>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17.25" customWidth="1"/>
    <col min="3" max="3" width="24.625" customWidth="1"/>
  </cols>
  <sheetData>
    <row r="1" spans="1:3" x14ac:dyDescent="0.25">
      <c r="A1" s="5" t="s">
        <v>0</v>
      </c>
      <c r="B1" s="2"/>
      <c r="C1" s="1" t="str">
        <f>'Total Orgs'!A1</f>
        <v>Budget 2014-2015</v>
      </c>
    </row>
    <row r="2" spans="1:3" x14ac:dyDescent="0.25">
      <c r="A2" s="5"/>
      <c r="B2" s="2"/>
    </row>
    <row r="3" spans="1:3" x14ac:dyDescent="0.25">
      <c r="A3" s="6" t="s">
        <v>353</v>
      </c>
      <c r="B3" s="2"/>
    </row>
    <row r="4" spans="1:3" x14ac:dyDescent="0.25">
      <c r="A4" s="4"/>
      <c r="B4" s="2"/>
    </row>
    <row r="5" spans="1:3" x14ac:dyDescent="0.25">
      <c r="A5" s="4" t="s">
        <v>1</v>
      </c>
      <c r="B5" s="2">
        <f>'Total Orgs'!B115</f>
        <v>114</v>
      </c>
    </row>
    <row r="6" spans="1:3" x14ac:dyDescent="0.25">
      <c r="A6" s="4" t="s">
        <v>2</v>
      </c>
      <c r="B6" s="2"/>
    </row>
    <row r="7" spans="1:3" x14ac:dyDescent="0.25">
      <c r="A7" s="4" t="s">
        <v>3</v>
      </c>
      <c r="B7" s="2">
        <f>SUM(B11:B100)</f>
        <v>114</v>
      </c>
    </row>
    <row r="8" spans="1:3" x14ac:dyDescent="0.25">
      <c r="A8" s="4" t="s">
        <v>4</v>
      </c>
      <c r="B8" s="2">
        <f>SUM(B5+B6-B7)</f>
        <v>0</v>
      </c>
    </row>
    <row r="9" spans="1:3" x14ac:dyDescent="0.25">
      <c r="A9" s="4"/>
      <c r="B9" s="2"/>
    </row>
    <row r="10" spans="1:3" x14ac:dyDescent="0.25">
      <c r="A10" s="7" t="s">
        <v>5</v>
      </c>
      <c r="B10" s="3" t="s">
        <v>6</v>
      </c>
      <c r="C10" s="1" t="s">
        <v>7</v>
      </c>
    </row>
    <row r="11" spans="1:3" x14ac:dyDescent="0.25">
      <c r="A11" s="4">
        <v>42228</v>
      </c>
      <c r="B11">
        <v>114</v>
      </c>
      <c r="C11" t="s">
        <v>1392</v>
      </c>
    </row>
    <row r="12" spans="1:3" x14ac:dyDescent="0.25">
      <c r="C12" t="s">
        <v>426</v>
      </c>
    </row>
    <row r="13" spans="1:3" x14ac:dyDescent="0.25">
      <c r="C13" t="s">
        <v>1394</v>
      </c>
    </row>
  </sheetData>
  <hyperlinks>
    <hyperlink ref="A1" location="'Total Orgs'!A1" display="Total Organizations"/>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71</v>
      </c>
    </row>
    <row r="5" spans="1:3" x14ac:dyDescent="0.25">
      <c r="A5" s="4" t="s">
        <v>1</v>
      </c>
      <c r="B5" s="2">
        <f>'Total Orgs'!B116</f>
        <v>4845</v>
      </c>
    </row>
    <row r="6" spans="1:3" x14ac:dyDescent="0.25">
      <c r="A6" s="4" t="s">
        <v>2</v>
      </c>
      <c r="B6" s="2">
        <v>300</v>
      </c>
    </row>
    <row r="7" spans="1:3" x14ac:dyDescent="0.25">
      <c r="A7" s="4" t="s">
        <v>3</v>
      </c>
      <c r="B7" s="2">
        <f>SUM(B11:B101)</f>
        <v>3229.68</v>
      </c>
    </row>
    <row r="8" spans="1:3" x14ac:dyDescent="0.25">
      <c r="A8" s="4" t="s">
        <v>4</v>
      </c>
      <c r="B8" s="2">
        <f>SUM(B5+B6-B7)</f>
        <v>1915.3200000000002</v>
      </c>
    </row>
    <row r="10" spans="1:3" s="1" customFormat="1" x14ac:dyDescent="0.25">
      <c r="A10" s="7" t="s">
        <v>5</v>
      </c>
      <c r="B10" s="3" t="s">
        <v>6</v>
      </c>
      <c r="C10" s="1" t="s">
        <v>7</v>
      </c>
    </row>
    <row r="11" spans="1:3" x14ac:dyDescent="0.25">
      <c r="A11" s="4">
        <v>41901</v>
      </c>
      <c r="B11" s="2">
        <v>3229.68</v>
      </c>
      <c r="C11" t="s">
        <v>524</v>
      </c>
    </row>
    <row r="12" spans="1:3" x14ac:dyDescent="0.25">
      <c r="C12" t="s">
        <v>488</v>
      </c>
    </row>
    <row r="13" spans="1:3" x14ac:dyDescent="0.25">
      <c r="C13" t="s">
        <v>489</v>
      </c>
    </row>
    <row r="14" spans="1:3" x14ac:dyDescent="0.25">
      <c r="C14" t="s">
        <v>490</v>
      </c>
    </row>
    <row r="15" spans="1:3" x14ac:dyDescent="0.25">
      <c r="C15" t="s">
        <v>523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72</v>
      </c>
    </row>
    <row r="5" spans="1:3" x14ac:dyDescent="0.25">
      <c r="A5" s="4" t="s">
        <v>1</v>
      </c>
      <c r="B5" s="2">
        <f>'Total Orgs'!B117</f>
        <v>1900</v>
      </c>
    </row>
    <row r="6" spans="1:3" x14ac:dyDescent="0.25">
      <c r="A6" s="4" t="s">
        <v>2</v>
      </c>
      <c r="B6" s="2">
        <v>475</v>
      </c>
    </row>
    <row r="7" spans="1:3" x14ac:dyDescent="0.25">
      <c r="A7" s="4" t="s">
        <v>3</v>
      </c>
      <c r="B7" s="2">
        <f>SUM(B11:B100)</f>
        <v>2375</v>
      </c>
    </row>
    <row r="8" spans="1:3" x14ac:dyDescent="0.25">
      <c r="A8" s="4" t="s">
        <v>4</v>
      </c>
      <c r="B8" s="2">
        <f>SUM(B5+B6-B7)</f>
        <v>0</v>
      </c>
    </row>
    <row r="10" spans="1:3" s="1" customFormat="1" x14ac:dyDescent="0.25">
      <c r="A10" s="7" t="s">
        <v>5</v>
      </c>
      <c r="B10" s="3" t="s">
        <v>6</v>
      </c>
      <c r="C10" s="1" t="s">
        <v>7</v>
      </c>
    </row>
    <row r="11" spans="1:3" x14ac:dyDescent="0.25">
      <c r="A11" s="4">
        <v>41922</v>
      </c>
      <c r="B11" s="2">
        <v>1925</v>
      </c>
      <c r="C11" t="s">
        <v>535</v>
      </c>
    </row>
    <row r="12" spans="1:3" x14ac:dyDescent="0.25">
      <c r="C12" t="s">
        <v>536</v>
      </c>
    </row>
    <row r="13" spans="1:3" x14ac:dyDescent="0.25">
      <c r="A13" s="4">
        <v>42037</v>
      </c>
      <c r="B13" s="2">
        <v>25</v>
      </c>
      <c r="C13" t="s">
        <v>431</v>
      </c>
    </row>
    <row r="14" spans="1:3" x14ac:dyDescent="0.25">
      <c r="C14" t="s">
        <v>432</v>
      </c>
    </row>
    <row r="15" spans="1:3" x14ac:dyDescent="0.25">
      <c r="C15" t="s">
        <v>433</v>
      </c>
    </row>
    <row r="16" spans="1:3" x14ac:dyDescent="0.25">
      <c r="A16" s="4">
        <v>42038</v>
      </c>
      <c r="B16" s="2">
        <v>425</v>
      </c>
      <c r="C16" t="s">
        <v>809</v>
      </c>
    </row>
    <row r="17" spans="3:3" x14ac:dyDescent="0.25">
      <c r="C17" t="s">
        <v>810</v>
      </c>
    </row>
    <row r="18" spans="3:3" x14ac:dyDescent="0.25">
      <c r="C18" t="s">
        <v>811</v>
      </c>
    </row>
    <row r="19" spans="3:3" x14ac:dyDescent="0.25">
      <c r="C19" t="s">
        <v>803</v>
      </c>
    </row>
    <row r="20" spans="3:3" x14ac:dyDescent="0.25">
      <c r="C20" t="s">
        <v>812</v>
      </c>
    </row>
    <row r="21" spans="3:3" x14ac:dyDescent="0.25">
      <c r="C21" t="s">
        <v>888</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354</v>
      </c>
    </row>
    <row r="5" spans="1:3" x14ac:dyDescent="0.25">
      <c r="A5" s="4" t="s">
        <v>1</v>
      </c>
      <c r="B5" s="2">
        <f>'Total Orgs'!B118</f>
        <v>475</v>
      </c>
    </row>
    <row r="6" spans="1:3" x14ac:dyDescent="0.25">
      <c r="A6" s="4" t="s">
        <v>2</v>
      </c>
    </row>
    <row r="7" spans="1:3" x14ac:dyDescent="0.25">
      <c r="A7" s="4" t="s">
        <v>325</v>
      </c>
    </row>
    <row r="8" spans="1:3" x14ac:dyDescent="0.25">
      <c r="A8" s="4" t="s">
        <v>3</v>
      </c>
      <c r="B8" s="2">
        <f>SUM(B12:B101)</f>
        <v>0</v>
      </c>
    </row>
    <row r="9" spans="1:3" x14ac:dyDescent="0.25">
      <c r="A9" s="4" t="s">
        <v>4</v>
      </c>
      <c r="B9" s="2">
        <f>SUM(B5+B6+B7-B8)</f>
        <v>475</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122</v>
      </c>
    </row>
    <row r="5" spans="1:3" x14ac:dyDescent="0.25">
      <c r="A5" s="4" t="s">
        <v>1</v>
      </c>
      <c r="B5" s="2">
        <f>'Total Orgs'!B119</f>
        <v>1615</v>
      </c>
    </row>
    <row r="6" spans="1:3" x14ac:dyDescent="0.25">
      <c r="A6" s="4" t="s">
        <v>2</v>
      </c>
    </row>
    <row r="7" spans="1:3" x14ac:dyDescent="0.25">
      <c r="A7" s="4" t="s">
        <v>3</v>
      </c>
      <c r="B7" s="2">
        <f>SUM(B11:B100)</f>
        <v>1615</v>
      </c>
    </row>
    <row r="8" spans="1:3" x14ac:dyDescent="0.25">
      <c r="A8" s="4" t="s">
        <v>4</v>
      </c>
      <c r="B8" s="2">
        <f>SUM(B5+B6-B7)</f>
        <v>0</v>
      </c>
    </row>
    <row r="10" spans="1:3" s="1" customFormat="1" x14ac:dyDescent="0.25">
      <c r="A10" s="7" t="s">
        <v>5</v>
      </c>
      <c r="B10" s="3" t="s">
        <v>6</v>
      </c>
      <c r="C10" s="1" t="s">
        <v>7</v>
      </c>
    </row>
    <row r="11" spans="1:3" x14ac:dyDescent="0.25">
      <c r="A11" s="4">
        <v>41983</v>
      </c>
      <c r="B11" s="2">
        <v>292.5</v>
      </c>
      <c r="C11" t="s">
        <v>586</v>
      </c>
    </row>
    <row r="12" spans="1:3" x14ac:dyDescent="0.25">
      <c r="C12" t="s">
        <v>426</v>
      </c>
    </row>
    <row r="13" spans="1:3" x14ac:dyDescent="0.25">
      <c r="C13" t="s">
        <v>729</v>
      </c>
    </row>
    <row r="14" spans="1:3" x14ac:dyDescent="0.25">
      <c r="A14" s="4">
        <v>42047</v>
      </c>
      <c r="B14" s="2">
        <v>1076.56</v>
      </c>
      <c r="C14" t="s">
        <v>865</v>
      </c>
    </row>
    <row r="15" spans="1:3" x14ac:dyDescent="0.25">
      <c r="C15" t="s">
        <v>866</v>
      </c>
    </row>
    <row r="16" spans="1:3" x14ac:dyDescent="0.25">
      <c r="C16" t="s">
        <v>867</v>
      </c>
    </row>
    <row r="17" spans="1:3" x14ac:dyDescent="0.25">
      <c r="C17" t="s">
        <v>868</v>
      </c>
    </row>
    <row r="18" spans="1:3" x14ac:dyDescent="0.25">
      <c r="C18" t="s">
        <v>1069</v>
      </c>
    </row>
    <row r="19" spans="1:3" x14ac:dyDescent="0.25">
      <c r="A19" s="4">
        <v>42126</v>
      </c>
      <c r="B19" s="2">
        <v>245.94</v>
      </c>
      <c r="C19" t="s">
        <v>586</v>
      </c>
    </row>
    <row r="20" spans="1:3" x14ac:dyDescent="0.25">
      <c r="C20" t="s">
        <v>426</v>
      </c>
    </row>
    <row r="21" spans="1:3" x14ac:dyDescent="0.25">
      <c r="C21" t="s">
        <v>1171</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75" x14ac:dyDescent="0.25"/>
  <cols>
    <col min="1" max="1" width="18.5" customWidth="1"/>
    <col min="3" max="3" width="17.5" customWidth="1"/>
  </cols>
  <sheetData>
    <row r="1" spans="1:3" x14ac:dyDescent="0.25">
      <c r="A1" s="5" t="s">
        <v>0</v>
      </c>
      <c r="B1" s="2"/>
      <c r="C1" s="1" t="str">
        <f>'Total Orgs'!A1</f>
        <v>Budget 2014-2015</v>
      </c>
    </row>
    <row r="2" spans="1:3" x14ac:dyDescent="0.25">
      <c r="A2" s="5"/>
      <c r="B2" s="2"/>
    </row>
    <row r="3" spans="1:3" x14ac:dyDescent="0.25">
      <c r="A3" s="6" t="s">
        <v>198</v>
      </c>
      <c r="B3" s="2"/>
    </row>
    <row r="4" spans="1:3" x14ac:dyDescent="0.25">
      <c r="A4" s="4"/>
      <c r="B4" s="2"/>
    </row>
    <row r="5" spans="1:3" x14ac:dyDescent="0.25">
      <c r="A5" s="4" t="s">
        <v>1</v>
      </c>
      <c r="B5" s="2">
        <f>'Total Orgs'!B120</f>
        <v>285</v>
      </c>
    </row>
    <row r="6" spans="1:3" x14ac:dyDescent="0.25">
      <c r="A6" s="4" t="s">
        <v>2</v>
      </c>
      <c r="B6" s="2"/>
    </row>
    <row r="7" spans="1:3" x14ac:dyDescent="0.25">
      <c r="A7" s="4" t="s">
        <v>3</v>
      </c>
      <c r="B7" s="2">
        <f>SUM(B11:B100)</f>
        <v>0</v>
      </c>
    </row>
    <row r="8" spans="1:3" x14ac:dyDescent="0.25">
      <c r="A8" s="4" t="s">
        <v>4</v>
      </c>
      <c r="B8" s="2">
        <f>SUM(B5+B6-B7)</f>
        <v>285</v>
      </c>
    </row>
    <row r="9" spans="1:3" x14ac:dyDescent="0.25">
      <c r="A9" s="4"/>
      <c r="B9" s="2"/>
    </row>
    <row r="10" spans="1:3" x14ac:dyDescent="0.25">
      <c r="A10" s="7" t="s">
        <v>5</v>
      </c>
      <c r="B10" s="3" t="s">
        <v>6</v>
      </c>
      <c r="C10" s="1" t="s">
        <v>7</v>
      </c>
    </row>
  </sheetData>
  <hyperlinks>
    <hyperlink ref="A1" location="'Total Orgs'!A1" display="Total Organizations"/>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148</v>
      </c>
    </row>
    <row r="5" spans="1:3" x14ac:dyDescent="0.25">
      <c r="A5" s="4" t="s">
        <v>1</v>
      </c>
      <c r="B5" s="2">
        <f>'Total Orgs'!B121</f>
        <v>190</v>
      </c>
    </row>
    <row r="6" spans="1:3" x14ac:dyDescent="0.25">
      <c r="A6" s="4" t="s">
        <v>2</v>
      </c>
    </row>
    <row r="7" spans="1:3" x14ac:dyDescent="0.25">
      <c r="A7" s="4" t="s">
        <v>3</v>
      </c>
      <c r="B7" s="2">
        <f>SUM(B11:B100)</f>
        <v>5</v>
      </c>
    </row>
    <row r="8" spans="1:3" x14ac:dyDescent="0.25">
      <c r="A8" s="4" t="s">
        <v>4</v>
      </c>
      <c r="B8" s="2">
        <f>SUM(B5+B6-B7)</f>
        <v>185</v>
      </c>
    </row>
    <row r="10" spans="1:3" s="1" customFormat="1" x14ac:dyDescent="0.25">
      <c r="A10" s="7" t="s">
        <v>5</v>
      </c>
      <c r="B10" s="3" t="s">
        <v>6</v>
      </c>
      <c r="C10" s="1" t="s">
        <v>7</v>
      </c>
    </row>
    <row r="11" spans="1:3" x14ac:dyDescent="0.25">
      <c r="A11" s="4">
        <v>41905</v>
      </c>
      <c r="B11" s="2">
        <v>5</v>
      </c>
      <c r="C11" t="s">
        <v>431</v>
      </c>
    </row>
    <row r="12" spans="1:3" x14ac:dyDescent="0.25">
      <c r="C12" t="s">
        <v>432</v>
      </c>
    </row>
    <row r="13" spans="1:3" x14ac:dyDescent="0.25">
      <c r="C13" t="s">
        <v>433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21.375" customWidth="1"/>
    <col min="3" max="3" width="20.5" customWidth="1"/>
  </cols>
  <sheetData>
    <row r="1" spans="1:3" x14ac:dyDescent="0.25">
      <c r="A1" s="5" t="s">
        <v>0</v>
      </c>
      <c r="B1" s="2"/>
      <c r="C1" s="1" t="str">
        <f>'Total Orgs'!A1</f>
        <v>Budget 2014-2015</v>
      </c>
    </row>
    <row r="2" spans="1:3" x14ac:dyDescent="0.25">
      <c r="A2" s="5"/>
      <c r="B2" s="2"/>
    </row>
    <row r="3" spans="1:3" x14ac:dyDescent="0.25">
      <c r="A3" s="6" t="s">
        <v>187</v>
      </c>
      <c r="B3" s="2"/>
    </row>
    <row r="4" spans="1:3" x14ac:dyDescent="0.25">
      <c r="A4" s="4"/>
      <c r="B4" s="2"/>
    </row>
    <row r="5" spans="1:3" x14ac:dyDescent="0.25">
      <c r="A5" s="4" t="s">
        <v>1</v>
      </c>
      <c r="B5" s="2">
        <f>'Total Orgs'!B177</f>
        <v>950</v>
      </c>
    </row>
    <row r="6" spans="1:3" x14ac:dyDescent="0.25">
      <c r="A6" s="4" t="s">
        <v>2</v>
      </c>
      <c r="B6" s="2"/>
    </row>
    <row r="7" spans="1:3" x14ac:dyDescent="0.25">
      <c r="A7" s="4" t="s">
        <v>3</v>
      </c>
      <c r="B7" s="2">
        <f>SUM(B11:B100)</f>
        <v>950</v>
      </c>
    </row>
    <row r="8" spans="1:3" x14ac:dyDescent="0.25">
      <c r="A8" s="4" t="s">
        <v>4</v>
      </c>
      <c r="B8" s="2">
        <f>SUM(B5+B6-B7)</f>
        <v>0</v>
      </c>
    </row>
    <row r="9" spans="1:3" x14ac:dyDescent="0.25">
      <c r="A9" s="4"/>
      <c r="B9" s="2"/>
    </row>
    <row r="10" spans="1:3" x14ac:dyDescent="0.25">
      <c r="A10" s="7" t="s">
        <v>5</v>
      </c>
      <c r="B10" s="3" t="s">
        <v>6</v>
      </c>
      <c r="C10" s="1" t="s">
        <v>7</v>
      </c>
    </row>
    <row r="11" spans="1:3" x14ac:dyDescent="0.25">
      <c r="A11" s="4">
        <v>42228</v>
      </c>
      <c r="B11">
        <v>950</v>
      </c>
      <c r="C11" t="s">
        <v>1386</v>
      </c>
    </row>
    <row r="12" spans="1:3" x14ac:dyDescent="0.25">
      <c r="C12" t="s">
        <v>426</v>
      </c>
    </row>
    <row r="13" spans="1:3" x14ac:dyDescent="0.25">
      <c r="C13" t="s">
        <v>1387</v>
      </c>
    </row>
  </sheetData>
  <hyperlinks>
    <hyperlink ref="A1" location="'Total Orgs'!A1" display="Total Organizations"/>
  </hyperlinks>
  <pageMargins left="0.7" right="0.7" top="0.75" bottom="0.75" header="0.3" footer="0.3"/>
  <pageSetup orientation="portrait" horizontalDpi="0" verticalDpi="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73</v>
      </c>
    </row>
    <row r="5" spans="1:3" x14ac:dyDescent="0.25">
      <c r="A5" s="4" t="s">
        <v>1</v>
      </c>
      <c r="B5" s="2">
        <f>'Total Orgs'!B178</f>
        <v>256.5</v>
      </c>
    </row>
    <row r="6" spans="1:3" x14ac:dyDescent="0.25">
      <c r="A6" s="4" t="s">
        <v>2</v>
      </c>
    </row>
    <row r="7" spans="1:3" x14ac:dyDescent="0.25">
      <c r="A7" s="4" t="s">
        <v>3</v>
      </c>
      <c r="B7" s="2">
        <f>SUM(B11:B100)</f>
        <v>0</v>
      </c>
    </row>
    <row r="8" spans="1:3" x14ac:dyDescent="0.25">
      <c r="A8" s="4" t="s">
        <v>4</v>
      </c>
      <c r="B8" s="2">
        <f>SUM(B5+B6-B7)</f>
        <v>256.5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199</v>
      </c>
    </row>
    <row r="5" spans="1:3" x14ac:dyDescent="0.25">
      <c r="A5" s="4" t="s">
        <v>1</v>
      </c>
      <c r="B5" s="2">
        <f>'Total Orgs'!B122</f>
        <v>49.4</v>
      </c>
    </row>
    <row r="6" spans="1:3" x14ac:dyDescent="0.25">
      <c r="A6" s="4" t="s">
        <v>2</v>
      </c>
    </row>
    <row r="7" spans="1:3" x14ac:dyDescent="0.25">
      <c r="A7" s="4" t="s">
        <v>3</v>
      </c>
      <c r="B7" s="2">
        <f>SUM(B11:B100)</f>
        <v>0</v>
      </c>
    </row>
    <row r="8" spans="1:3" x14ac:dyDescent="0.25">
      <c r="A8" s="4" t="s">
        <v>4</v>
      </c>
      <c r="B8" s="2">
        <f>SUM(B5+B6-B7)</f>
        <v>49.4</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21.5" customWidth="1"/>
    <col min="3" max="3" width="18.625" customWidth="1"/>
  </cols>
  <sheetData>
    <row r="1" spans="1:3" x14ac:dyDescent="0.25">
      <c r="A1" s="5" t="s">
        <v>0</v>
      </c>
      <c r="B1" s="2"/>
      <c r="C1" s="1" t="str">
        <f>'Total Orgs'!A1</f>
        <v>Budget 2014-2015</v>
      </c>
    </row>
    <row r="2" spans="1:3" x14ac:dyDescent="0.25">
      <c r="A2" s="5"/>
      <c r="B2" s="2"/>
    </row>
    <row r="3" spans="1:3" x14ac:dyDescent="0.25">
      <c r="A3" s="6" t="s">
        <v>355</v>
      </c>
      <c r="B3" s="2"/>
    </row>
    <row r="4" spans="1:3" x14ac:dyDescent="0.25">
      <c r="A4" s="4"/>
      <c r="B4" s="2"/>
    </row>
    <row r="5" spans="1:3" x14ac:dyDescent="0.25">
      <c r="A5" s="4" t="s">
        <v>1</v>
      </c>
      <c r="B5" s="2">
        <f>'Total Orgs'!B123</f>
        <v>323</v>
      </c>
    </row>
    <row r="6" spans="1:3" x14ac:dyDescent="0.25">
      <c r="A6" s="4" t="s">
        <v>2</v>
      </c>
      <c r="B6" s="2"/>
    </row>
    <row r="7" spans="1:3" x14ac:dyDescent="0.25">
      <c r="A7" s="4" t="s">
        <v>325</v>
      </c>
      <c r="B7" s="2"/>
    </row>
    <row r="8" spans="1:3" x14ac:dyDescent="0.25">
      <c r="A8" s="4" t="s">
        <v>3</v>
      </c>
      <c r="B8" s="2">
        <f>SUM(B12:B103)</f>
        <v>0</v>
      </c>
    </row>
    <row r="9" spans="1:3" x14ac:dyDescent="0.25">
      <c r="A9" s="4" t="s">
        <v>4</v>
      </c>
      <c r="B9" s="2">
        <f>SUM(B5+B6+B7-B8)</f>
        <v>323</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18" customWidth="1"/>
    <col min="3" max="3" width="33.625" customWidth="1"/>
  </cols>
  <sheetData>
    <row r="1" spans="1:3" x14ac:dyDescent="0.25">
      <c r="A1" s="5" t="s">
        <v>0</v>
      </c>
      <c r="B1" s="2"/>
      <c r="C1" s="1" t="str">
        <f>'Total Orgs'!A1</f>
        <v>Budget 2014-2015</v>
      </c>
    </row>
    <row r="2" spans="1:3" x14ac:dyDescent="0.25">
      <c r="A2" s="5"/>
      <c r="B2" s="2"/>
    </row>
    <row r="3" spans="1:3" x14ac:dyDescent="0.25">
      <c r="A3" s="6" t="s">
        <v>178</v>
      </c>
      <c r="B3" s="2"/>
    </row>
    <row r="4" spans="1:3" x14ac:dyDescent="0.25">
      <c r="A4" s="4"/>
      <c r="B4" s="2"/>
    </row>
    <row r="5" spans="1:3" x14ac:dyDescent="0.25">
      <c r="A5" s="4" t="s">
        <v>1</v>
      </c>
      <c r="B5" s="2">
        <f>'Total Orgs'!B124</f>
        <v>855</v>
      </c>
    </row>
    <row r="6" spans="1:3" x14ac:dyDescent="0.25">
      <c r="A6" s="4" t="s">
        <v>2</v>
      </c>
      <c r="B6" s="2"/>
    </row>
    <row r="7" spans="1:3" s="68" customFormat="1" ht="110.25" x14ac:dyDescent="0.25">
      <c r="A7" s="26" t="s">
        <v>325</v>
      </c>
      <c r="B7" s="27">
        <v>-740.94</v>
      </c>
      <c r="C7" s="28" t="s">
        <v>1241</v>
      </c>
    </row>
    <row r="8" spans="1:3" x14ac:dyDescent="0.25">
      <c r="A8" s="4" t="s">
        <v>3</v>
      </c>
      <c r="B8" s="2">
        <f>SUM(B12:B101)</f>
        <v>0</v>
      </c>
    </row>
    <row r="9" spans="1:3" x14ac:dyDescent="0.25">
      <c r="A9" s="4" t="s">
        <v>4</v>
      </c>
      <c r="B9" s="2">
        <f>SUM(B5+B6+B7-B8)</f>
        <v>114.05999999999995</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22.75" customWidth="1"/>
    <col min="3" max="3" width="38.625" customWidth="1"/>
  </cols>
  <sheetData>
    <row r="1" spans="1:3" x14ac:dyDescent="0.25">
      <c r="A1" s="5" t="s">
        <v>0</v>
      </c>
      <c r="B1" s="2"/>
      <c r="C1" s="1" t="str">
        <f>'Total Orgs'!A1</f>
        <v>Budget 2014-2015</v>
      </c>
    </row>
    <row r="2" spans="1:3" x14ac:dyDescent="0.25">
      <c r="A2" s="5"/>
      <c r="B2" s="2"/>
    </row>
    <row r="3" spans="1:3" x14ac:dyDescent="0.25">
      <c r="A3" s="6" t="s">
        <v>179</v>
      </c>
      <c r="B3" s="2"/>
    </row>
    <row r="4" spans="1:3" x14ac:dyDescent="0.25">
      <c r="A4" s="4"/>
      <c r="B4" s="2"/>
    </row>
    <row r="5" spans="1:3" x14ac:dyDescent="0.25">
      <c r="A5" s="4" t="s">
        <v>1</v>
      </c>
      <c r="B5" s="2">
        <f>'Total Orgs'!B125</f>
        <v>380</v>
      </c>
    </row>
    <row r="6" spans="1:3" x14ac:dyDescent="0.25">
      <c r="A6" s="4" t="s">
        <v>2</v>
      </c>
      <c r="B6" s="2"/>
    </row>
    <row r="7" spans="1:3" x14ac:dyDescent="0.25">
      <c r="A7" s="4" t="s">
        <v>3</v>
      </c>
      <c r="B7" s="2">
        <f>SUM(B11:B100)</f>
        <v>380</v>
      </c>
    </row>
    <row r="8" spans="1:3" x14ac:dyDescent="0.25">
      <c r="A8" s="4" t="s">
        <v>4</v>
      </c>
      <c r="B8" s="2">
        <f>SUM(B5+B6-B7)</f>
        <v>0</v>
      </c>
    </row>
    <row r="9" spans="1:3" x14ac:dyDescent="0.25">
      <c r="A9" s="4"/>
      <c r="B9" s="2"/>
    </row>
    <row r="10" spans="1:3" x14ac:dyDescent="0.25">
      <c r="A10" s="7" t="s">
        <v>5</v>
      </c>
      <c r="B10" s="3" t="s">
        <v>6</v>
      </c>
      <c r="C10" s="1" t="s">
        <v>7</v>
      </c>
    </row>
    <row r="11" spans="1:3" x14ac:dyDescent="0.25">
      <c r="A11" s="4">
        <v>42136</v>
      </c>
      <c r="B11">
        <v>380</v>
      </c>
      <c r="C11" t="s">
        <v>1204</v>
      </c>
    </row>
    <row r="12" spans="1:3" x14ac:dyDescent="0.25">
      <c r="C12" t="s">
        <v>426</v>
      </c>
    </row>
    <row r="13" spans="1:3" x14ac:dyDescent="0.25">
      <c r="C13" t="s">
        <v>1205</v>
      </c>
    </row>
  </sheetData>
  <hyperlinks>
    <hyperlink ref="A1" location="'Total Orgs'!A1" display="Total Organizations"/>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11" defaultRowHeight="15.75" x14ac:dyDescent="0.25"/>
  <cols>
    <col min="1" max="1" width="19.5" customWidth="1"/>
    <col min="2" max="2" width="11.625" style="2" customWidth="1"/>
    <col min="3" max="3" width="43.125" customWidth="1"/>
  </cols>
  <sheetData>
    <row r="1" spans="1:3" x14ac:dyDescent="0.25">
      <c r="A1" s="5" t="s">
        <v>0</v>
      </c>
      <c r="B1" s="12"/>
      <c r="C1" s="1" t="str">
        <f>'Total Orgs'!A1</f>
        <v>Budget 2014-2015</v>
      </c>
    </row>
    <row r="2" spans="1:3" x14ac:dyDescent="0.25">
      <c r="A2" s="10"/>
      <c r="B2" s="12"/>
      <c r="C2" s="11"/>
    </row>
    <row r="3" spans="1:3" x14ac:dyDescent="0.25">
      <c r="A3" s="13" t="s">
        <v>37</v>
      </c>
      <c r="B3" s="46"/>
      <c r="C3" s="11"/>
    </row>
    <row r="4" spans="1:3" x14ac:dyDescent="0.25">
      <c r="A4" s="8"/>
      <c r="B4" s="12"/>
      <c r="C4" s="11"/>
    </row>
    <row r="5" spans="1:3" x14ac:dyDescent="0.25">
      <c r="A5" s="8" t="s">
        <v>1</v>
      </c>
      <c r="B5" s="12">
        <f>'Total Orgs'!B126</f>
        <v>2232.5</v>
      </c>
      <c r="C5" s="11"/>
    </row>
    <row r="6" spans="1:3" x14ac:dyDescent="0.25">
      <c r="A6" s="8" t="s">
        <v>2</v>
      </c>
      <c r="B6" s="12"/>
      <c r="C6" s="11"/>
    </row>
    <row r="7" spans="1:3" x14ac:dyDescent="0.25">
      <c r="A7" s="8" t="s">
        <v>448</v>
      </c>
      <c r="B7" s="12"/>
      <c r="C7" s="11"/>
    </row>
    <row r="8" spans="1:3" x14ac:dyDescent="0.25">
      <c r="A8" s="8" t="s">
        <v>3</v>
      </c>
      <c r="B8" s="12">
        <f>SUM(B12:B40)</f>
        <v>2018.57</v>
      </c>
      <c r="C8" s="11"/>
    </row>
    <row r="9" spans="1:3" x14ac:dyDescent="0.25">
      <c r="A9" s="8" t="s">
        <v>4</v>
      </c>
      <c r="B9" s="12">
        <f>B5+B6+B7-B8</f>
        <v>213.93000000000006</v>
      </c>
      <c r="C9" s="11"/>
    </row>
    <row r="10" spans="1:3" x14ac:dyDescent="0.25">
      <c r="A10" s="8"/>
      <c r="B10" s="12"/>
      <c r="C10" s="11"/>
    </row>
    <row r="11" spans="1:3" x14ac:dyDescent="0.25">
      <c r="A11" s="14" t="s">
        <v>5</v>
      </c>
      <c r="B11" s="15" t="s">
        <v>6</v>
      </c>
      <c r="C11" s="9" t="s">
        <v>7</v>
      </c>
    </row>
    <row r="12" spans="1:3" x14ac:dyDescent="0.25">
      <c r="A12" s="4">
        <v>42126</v>
      </c>
      <c r="B12" s="2">
        <v>1118.57</v>
      </c>
      <c r="C12" t="s">
        <v>1169</v>
      </c>
    </row>
    <row r="13" spans="1:3" x14ac:dyDescent="0.25">
      <c r="C13" t="s">
        <v>426</v>
      </c>
    </row>
    <row r="14" spans="1:3" x14ac:dyDescent="0.25">
      <c r="C14" t="s">
        <v>1170</v>
      </c>
    </row>
    <row r="15" spans="1:3" x14ac:dyDescent="0.25">
      <c r="A15" s="4">
        <v>42179</v>
      </c>
      <c r="B15" s="2">
        <v>450</v>
      </c>
      <c r="C15" t="s">
        <v>1278</v>
      </c>
    </row>
    <row r="16" spans="1:3" x14ac:dyDescent="0.25">
      <c r="C16" t="s">
        <v>426</v>
      </c>
    </row>
    <row r="17" spans="1:3" x14ac:dyDescent="0.25">
      <c r="C17" t="s">
        <v>1279</v>
      </c>
    </row>
    <row r="18" spans="1:3" x14ac:dyDescent="0.25">
      <c r="A18" s="4">
        <v>42194</v>
      </c>
      <c r="B18" s="2">
        <v>450</v>
      </c>
      <c r="C18" t="s">
        <v>1278</v>
      </c>
    </row>
    <row r="19" spans="1:3" x14ac:dyDescent="0.25">
      <c r="C19" t="s">
        <v>426</v>
      </c>
    </row>
    <row r="20" spans="1:3" x14ac:dyDescent="0.25">
      <c r="C20" t="s">
        <v>1316</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78</v>
      </c>
    </row>
    <row r="5" spans="1:3" x14ac:dyDescent="0.25">
      <c r="A5" s="4" t="s">
        <v>1</v>
      </c>
      <c r="B5" s="2">
        <f>'Total Orgs'!B127</f>
        <v>475</v>
      </c>
    </row>
    <row r="6" spans="1:3" x14ac:dyDescent="0.25">
      <c r="A6" s="4" t="s">
        <v>2</v>
      </c>
    </row>
    <row r="7" spans="1:3" x14ac:dyDescent="0.25">
      <c r="A7" s="4" t="s">
        <v>325</v>
      </c>
      <c r="B7" s="2">
        <v>-95</v>
      </c>
      <c r="C7" t="s">
        <v>445</v>
      </c>
    </row>
    <row r="8" spans="1:3" x14ac:dyDescent="0.25">
      <c r="A8" s="4" t="s">
        <v>3</v>
      </c>
      <c r="B8" s="2">
        <f>SUM(B12:B101)</f>
        <v>0</v>
      </c>
    </row>
    <row r="9" spans="1:3" x14ac:dyDescent="0.25">
      <c r="A9" s="4" t="s">
        <v>4</v>
      </c>
      <c r="B9" s="2">
        <f>SUM(B5+B6+B7-B8)</f>
        <v>380</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79</v>
      </c>
    </row>
    <row r="5" spans="1:3" x14ac:dyDescent="0.25">
      <c r="A5" s="4" t="s">
        <v>1</v>
      </c>
      <c r="B5" s="2">
        <f>'Total Orgs'!B128</f>
        <v>1140</v>
      </c>
    </row>
    <row r="6" spans="1:3" x14ac:dyDescent="0.25">
      <c r="A6" s="4" t="s">
        <v>2</v>
      </c>
    </row>
    <row r="7" spans="1:3" x14ac:dyDescent="0.25">
      <c r="A7" s="4" t="s">
        <v>3</v>
      </c>
      <c r="B7" s="2">
        <f>SUM(B11:B103)</f>
        <v>1000</v>
      </c>
    </row>
    <row r="8" spans="1:3" x14ac:dyDescent="0.25">
      <c r="A8" s="4" t="s">
        <v>4</v>
      </c>
      <c r="B8" s="2">
        <f>SUM(B5+B6-B7)</f>
        <v>140</v>
      </c>
    </row>
    <row r="10" spans="1:3" s="1" customFormat="1" x14ac:dyDescent="0.25">
      <c r="A10" s="7" t="s">
        <v>5</v>
      </c>
      <c r="B10" s="3" t="s">
        <v>6</v>
      </c>
      <c r="C10" s="1" t="s">
        <v>7</v>
      </c>
    </row>
    <row r="11" spans="1:3" x14ac:dyDescent="0.25">
      <c r="A11" s="4">
        <v>42026</v>
      </c>
      <c r="B11" s="2">
        <v>1000</v>
      </c>
      <c r="C11" t="s">
        <v>777</v>
      </c>
    </row>
    <row r="12" spans="1:3" x14ac:dyDescent="0.25">
      <c r="C12" t="s">
        <v>778</v>
      </c>
    </row>
    <row r="13" spans="1:3" x14ac:dyDescent="0.25">
      <c r="C13" t="s">
        <v>779</v>
      </c>
    </row>
    <row r="14" spans="1:3" x14ac:dyDescent="0.25">
      <c r="C14" t="s">
        <v>782</v>
      </c>
    </row>
    <row r="15" spans="1:3" x14ac:dyDescent="0.25">
      <c r="C15" t="s">
        <v>780</v>
      </c>
    </row>
    <row r="16" spans="1:3" x14ac:dyDescent="0.25">
      <c r="C16" t="s">
        <v>781</v>
      </c>
    </row>
    <row r="17" spans="3:3" x14ac:dyDescent="0.25">
      <c r="C17" t="s">
        <v>887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80</v>
      </c>
    </row>
    <row r="5" spans="1:3" x14ac:dyDescent="0.25">
      <c r="A5" s="4" t="s">
        <v>1</v>
      </c>
      <c r="B5" s="2">
        <f>'Total Orgs'!B129</f>
        <v>2660</v>
      </c>
    </row>
    <row r="6" spans="1:3" x14ac:dyDescent="0.25">
      <c r="A6" s="4" t="s">
        <v>2</v>
      </c>
    </row>
    <row r="7" spans="1:3" x14ac:dyDescent="0.25">
      <c r="A7" s="4" t="s">
        <v>3</v>
      </c>
      <c r="B7" s="2">
        <f>SUM(B11:B102)</f>
        <v>2660</v>
      </c>
    </row>
    <row r="8" spans="1:3" x14ac:dyDescent="0.25">
      <c r="A8" s="4" t="s">
        <v>4</v>
      </c>
      <c r="B8" s="2">
        <f>SUM(B5+B6-B7)</f>
        <v>0</v>
      </c>
    </row>
    <row r="10" spans="1:3" s="1" customFormat="1" x14ac:dyDescent="0.25">
      <c r="A10" s="7" t="s">
        <v>5</v>
      </c>
      <c r="B10" s="3" t="s">
        <v>6</v>
      </c>
      <c r="C10" s="1" t="s">
        <v>7</v>
      </c>
    </row>
    <row r="11" spans="1:3" x14ac:dyDescent="0.25">
      <c r="A11" s="4">
        <v>41939</v>
      </c>
      <c r="B11" s="2">
        <v>108.5</v>
      </c>
      <c r="C11" t="s">
        <v>588</v>
      </c>
    </row>
    <row r="12" spans="1:3" x14ac:dyDescent="0.25">
      <c r="C12" t="s">
        <v>518</v>
      </c>
    </row>
    <row r="13" spans="1:3" x14ac:dyDescent="0.25">
      <c r="C13" t="s">
        <v>589</v>
      </c>
    </row>
    <row r="14" spans="1:3" x14ac:dyDescent="0.25">
      <c r="A14" s="4">
        <v>41948</v>
      </c>
      <c r="B14" s="2">
        <v>214.42</v>
      </c>
      <c r="C14" t="s">
        <v>615</v>
      </c>
    </row>
    <row r="15" spans="1:3" x14ac:dyDescent="0.25">
      <c r="C15" t="s">
        <v>426</v>
      </c>
    </row>
    <row r="16" spans="1:3" x14ac:dyDescent="0.25">
      <c r="C16" t="s">
        <v>616</v>
      </c>
    </row>
    <row r="17" spans="1:3" x14ac:dyDescent="0.25">
      <c r="A17" s="4">
        <v>41955</v>
      </c>
      <c r="B17" s="2">
        <v>380.3</v>
      </c>
      <c r="C17" t="s">
        <v>637</v>
      </c>
    </row>
    <row r="18" spans="1:3" x14ac:dyDescent="0.25">
      <c r="C18" t="s">
        <v>426</v>
      </c>
    </row>
    <row r="19" spans="1:3" x14ac:dyDescent="0.25">
      <c r="C19" t="s">
        <v>638</v>
      </c>
    </row>
    <row r="20" spans="1:3" x14ac:dyDescent="0.25">
      <c r="A20" s="4">
        <v>42041</v>
      </c>
      <c r="B20" s="2">
        <v>1956.78</v>
      </c>
      <c r="C20" t="s">
        <v>637</v>
      </c>
    </row>
    <row r="21" spans="1:3" x14ac:dyDescent="0.25">
      <c r="C21" t="s">
        <v>426</v>
      </c>
    </row>
    <row r="22" spans="1:3" x14ac:dyDescent="0.25">
      <c r="C22" t="s">
        <v>853</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ColWidth="11" defaultRowHeight="15.75" x14ac:dyDescent="0.25"/>
  <cols>
    <col min="1" max="1" width="15.125" customWidth="1"/>
    <col min="3" max="3" width="46.875" customWidth="1"/>
  </cols>
  <sheetData>
    <row r="1" spans="1:3" x14ac:dyDescent="0.25">
      <c r="A1" s="5" t="s">
        <v>0</v>
      </c>
      <c r="B1" s="2"/>
      <c r="C1" s="1" t="str">
        <f>'Total Orgs'!A1</f>
        <v>Budget 2014-2015</v>
      </c>
    </row>
    <row r="2" spans="1:3" x14ac:dyDescent="0.25">
      <c r="A2" s="5"/>
      <c r="B2" s="2"/>
    </row>
    <row r="3" spans="1:3" x14ac:dyDescent="0.25">
      <c r="A3" s="6" t="s">
        <v>180</v>
      </c>
      <c r="B3" s="2"/>
    </row>
    <row r="4" spans="1:3" x14ac:dyDescent="0.25">
      <c r="A4" s="4"/>
      <c r="B4" s="2"/>
    </row>
    <row r="5" spans="1:3" x14ac:dyDescent="0.25">
      <c r="A5" s="4" t="s">
        <v>1</v>
      </c>
      <c r="B5" s="2">
        <f>'Total Orgs'!B130</f>
        <v>350.5</v>
      </c>
    </row>
    <row r="6" spans="1:3" x14ac:dyDescent="0.25">
      <c r="A6" s="4" t="s">
        <v>2</v>
      </c>
      <c r="B6" s="2"/>
    </row>
    <row r="7" spans="1:3" s="68" customFormat="1" ht="78.75" x14ac:dyDescent="0.25">
      <c r="A7" s="26" t="s">
        <v>325</v>
      </c>
      <c r="B7" s="27">
        <v>-303.74</v>
      </c>
      <c r="C7" s="28" t="s">
        <v>1240</v>
      </c>
    </row>
    <row r="8" spans="1:3" x14ac:dyDescent="0.25">
      <c r="A8" s="4" t="s">
        <v>3</v>
      </c>
      <c r="B8" s="2">
        <f>SUM(B12:B101)</f>
        <v>0</v>
      </c>
    </row>
    <row r="9" spans="1:3" x14ac:dyDescent="0.25">
      <c r="A9" s="4" t="s">
        <v>4</v>
      </c>
      <c r="B9" s="2">
        <f>SUM(B5+B6+B7-B8)</f>
        <v>46.759999999999991</v>
      </c>
    </row>
    <row r="10" spans="1:3" x14ac:dyDescent="0.25">
      <c r="A10" s="4"/>
      <c r="B10" s="2"/>
    </row>
    <row r="11" spans="1:3" x14ac:dyDescent="0.25">
      <c r="A11" s="7" t="s">
        <v>5</v>
      </c>
      <c r="B11" s="3" t="s">
        <v>6</v>
      </c>
      <c r="C11" s="1" t="s">
        <v>7</v>
      </c>
    </row>
    <row r="12" spans="1:3" x14ac:dyDescent="0.25">
      <c r="A12" s="4"/>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11" defaultRowHeight="15.75" x14ac:dyDescent="0.25"/>
  <cols>
    <col min="1" max="1" width="16.5" style="4" customWidth="1"/>
    <col min="2" max="2" width="12" style="2" customWidth="1"/>
    <col min="3" max="3" width="43.375" customWidth="1"/>
  </cols>
  <sheetData>
    <row r="1" spans="1:4" x14ac:dyDescent="0.25">
      <c r="A1" s="5" t="s">
        <v>0</v>
      </c>
      <c r="C1" s="1" t="str">
        <f>'Total Orgs'!A1</f>
        <v>Budget 2014-2015</v>
      </c>
    </row>
    <row r="2" spans="1:4" x14ac:dyDescent="0.25">
      <c r="A2" s="5"/>
    </row>
    <row r="3" spans="1:4" x14ac:dyDescent="0.25">
      <c r="A3" s="6" t="s">
        <v>81</v>
      </c>
    </row>
    <row r="5" spans="1:4" x14ac:dyDescent="0.25">
      <c r="A5" s="4" t="s">
        <v>1</v>
      </c>
      <c r="B5" s="2">
        <f>'Total Orgs'!B131</f>
        <v>2755</v>
      </c>
    </row>
    <row r="6" spans="1:4" x14ac:dyDescent="0.25">
      <c r="A6" s="4" t="s">
        <v>2</v>
      </c>
    </row>
    <row r="7" spans="1:4" x14ac:dyDescent="0.25">
      <c r="A7" s="4" t="s">
        <v>3</v>
      </c>
      <c r="B7" s="2">
        <f>SUM(B11:B100)</f>
        <v>2755</v>
      </c>
    </row>
    <row r="8" spans="1:4" x14ac:dyDescent="0.25">
      <c r="A8" s="4" t="s">
        <v>4</v>
      </c>
      <c r="B8" s="2">
        <f>SUM(B5+B6-B7)</f>
        <v>0</v>
      </c>
    </row>
    <row r="10" spans="1:4" s="1" customFormat="1" x14ac:dyDescent="0.25">
      <c r="A10" s="7" t="s">
        <v>5</v>
      </c>
      <c r="B10" s="3" t="s">
        <v>6</v>
      </c>
      <c r="C10" s="1" t="s">
        <v>7</v>
      </c>
    </row>
    <row r="11" spans="1:4" x14ac:dyDescent="0.25">
      <c r="A11" s="4">
        <v>41900</v>
      </c>
      <c r="B11" s="2">
        <v>1836.48</v>
      </c>
      <c r="C11" t="s">
        <v>477</v>
      </c>
      <c r="D11" s="66" t="s">
        <v>521</v>
      </c>
    </row>
    <row r="12" spans="1:4" x14ac:dyDescent="0.25">
      <c r="C12" t="s">
        <v>478</v>
      </c>
    </row>
    <row r="13" spans="1:4" x14ac:dyDescent="0.25">
      <c r="C13" t="s">
        <v>412</v>
      </c>
    </row>
    <row r="14" spans="1:4" x14ac:dyDescent="0.25">
      <c r="C14" t="s">
        <v>479</v>
      </c>
    </row>
    <row r="15" spans="1:4" x14ac:dyDescent="0.25">
      <c r="C15" t="s">
        <v>539</v>
      </c>
    </row>
    <row r="16" spans="1:4" s="68" customFormat="1" ht="31.5" x14ac:dyDescent="0.25">
      <c r="A16" s="26">
        <v>42053</v>
      </c>
      <c r="B16" s="27">
        <v>918.52</v>
      </c>
      <c r="C16" s="28" t="s">
        <v>907</v>
      </c>
    </row>
    <row r="17" spans="3:3" x14ac:dyDescent="0.25">
      <c r="C17" t="s">
        <v>908</v>
      </c>
    </row>
    <row r="18" spans="3:3" x14ac:dyDescent="0.25">
      <c r="C18" t="s">
        <v>909</v>
      </c>
    </row>
    <row r="19" spans="3:3" x14ac:dyDescent="0.25">
      <c r="C19" t="s">
        <v>910</v>
      </c>
    </row>
    <row r="20" spans="3:3" x14ac:dyDescent="0.25">
      <c r="C20" t="s">
        <v>1002</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82</v>
      </c>
    </row>
    <row r="5" spans="1:3" x14ac:dyDescent="0.25">
      <c r="A5" s="4" t="s">
        <v>1</v>
      </c>
      <c r="B5" s="2">
        <f>'Total Orgs'!B132</f>
        <v>3420</v>
      </c>
    </row>
    <row r="6" spans="1:3" x14ac:dyDescent="0.25">
      <c r="A6" s="4" t="s">
        <v>2</v>
      </c>
    </row>
    <row r="7" spans="1:3" x14ac:dyDescent="0.25">
      <c r="A7" s="4" t="s">
        <v>3</v>
      </c>
      <c r="B7" s="2">
        <f>SUM(B11:B100)</f>
        <v>3420</v>
      </c>
    </row>
    <row r="8" spans="1:3" x14ac:dyDescent="0.25">
      <c r="A8" s="4" t="s">
        <v>4</v>
      </c>
      <c r="B8" s="2">
        <f>SUM(B5+B6-B7)</f>
        <v>0</v>
      </c>
    </row>
    <row r="10" spans="1:3" s="1" customFormat="1" x14ac:dyDescent="0.25">
      <c r="A10" s="7" t="s">
        <v>5</v>
      </c>
      <c r="B10" s="3" t="s">
        <v>6</v>
      </c>
      <c r="C10" s="1" t="s">
        <v>7</v>
      </c>
    </row>
    <row r="11" spans="1:3" x14ac:dyDescent="0.25">
      <c r="A11" s="4">
        <v>42069</v>
      </c>
      <c r="B11" s="2">
        <v>2279.77</v>
      </c>
      <c r="C11" t="s">
        <v>977</v>
      </c>
    </row>
    <row r="12" spans="1:3" x14ac:dyDescent="0.25">
      <c r="C12" t="s">
        <v>678</v>
      </c>
    </row>
    <row r="13" spans="1:3" x14ac:dyDescent="0.25">
      <c r="C13" t="s">
        <v>978</v>
      </c>
    </row>
    <row r="14" spans="1:3" x14ac:dyDescent="0.25">
      <c r="C14" t="s">
        <v>979</v>
      </c>
    </row>
    <row r="15" spans="1:3" x14ac:dyDescent="0.25">
      <c r="C15" t="s">
        <v>1062</v>
      </c>
    </row>
    <row r="16" spans="1:3" x14ac:dyDescent="0.25">
      <c r="A16" s="4">
        <v>42110</v>
      </c>
      <c r="B16" s="2">
        <v>1140.23</v>
      </c>
      <c r="C16" t="s">
        <v>1072</v>
      </c>
    </row>
    <row r="17" spans="3:3" x14ac:dyDescent="0.25">
      <c r="C17" t="s">
        <v>1073</v>
      </c>
    </row>
    <row r="18" spans="3:3" x14ac:dyDescent="0.25">
      <c r="C18" t="s">
        <v>1074</v>
      </c>
    </row>
    <row r="19" spans="3:3" x14ac:dyDescent="0.25">
      <c r="C19" t="s">
        <v>1075</v>
      </c>
    </row>
    <row r="20" spans="3:3" x14ac:dyDescent="0.25">
      <c r="C20" t="s">
        <v>1154</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83</v>
      </c>
    </row>
    <row r="5" spans="1:3" x14ac:dyDescent="0.25">
      <c r="A5" s="4" t="s">
        <v>1</v>
      </c>
      <c r="B5" s="2">
        <f>'Total Orgs'!B133</f>
        <v>1100</v>
      </c>
    </row>
    <row r="6" spans="1:3" x14ac:dyDescent="0.25">
      <c r="A6" s="4" t="s">
        <v>2</v>
      </c>
    </row>
    <row r="7" spans="1:3" x14ac:dyDescent="0.25">
      <c r="A7" s="4" t="s">
        <v>3</v>
      </c>
      <c r="B7" s="2">
        <f>SUM(B11:B101)</f>
        <v>1100</v>
      </c>
    </row>
    <row r="8" spans="1:3" x14ac:dyDescent="0.25">
      <c r="A8" s="4" t="s">
        <v>4</v>
      </c>
      <c r="B8" s="2">
        <f>SUM(B5+B6-B7)</f>
        <v>0</v>
      </c>
    </row>
    <row r="10" spans="1:3" s="1" customFormat="1" x14ac:dyDescent="0.25">
      <c r="A10" s="7" t="s">
        <v>5</v>
      </c>
      <c r="B10" s="3" t="s">
        <v>6</v>
      </c>
      <c r="C10" s="1" t="s">
        <v>7</v>
      </c>
    </row>
    <row r="11" spans="1:3" x14ac:dyDescent="0.25">
      <c r="A11" s="4">
        <v>42074</v>
      </c>
      <c r="B11" s="2">
        <v>1000</v>
      </c>
      <c r="C11" t="s">
        <v>996</v>
      </c>
    </row>
    <row r="12" spans="1:3" x14ac:dyDescent="0.25">
      <c r="C12" t="s">
        <v>515</v>
      </c>
    </row>
    <row r="13" spans="1:3" x14ac:dyDescent="0.25">
      <c r="A13" s="4">
        <v>42152</v>
      </c>
      <c r="B13" s="2">
        <v>100</v>
      </c>
      <c r="C13" t="s">
        <v>1258</v>
      </c>
    </row>
    <row r="14" spans="1:3" x14ac:dyDescent="0.25">
      <c r="C14" t="s">
        <v>426</v>
      </c>
    </row>
    <row r="15" spans="1:3" x14ac:dyDescent="0.25">
      <c r="C15" t="s">
        <v>1259</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135</v>
      </c>
    </row>
    <row r="5" spans="1:3" x14ac:dyDescent="0.25">
      <c r="A5" s="4" t="s">
        <v>1</v>
      </c>
      <c r="B5" s="2">
        <f>'Total Orgs'!B134</f>
        <v>1520</v>
      </c>
    </row>
    <row r="6" spans="1:3" x14ac:dyDescent="0.25">
      <c r="A6" s="4" t="s">
        <v>2</v>
      </c>
    </row>
    <row r="7" spans="1:3" x14ac:dyDescent="0.25">
      <c r="A7" s="4" t="s">
        <v>3</v>
      </c>
      <c r="B7" s="2">
        <f>SUM(B11:B100)</f>
        <v>1520</v>
      </c>
    </row>
    <row r="8" spans="1:3" x14ac:dyDescent="0.25">
      <c r="A8" s="4" t="s">
        <v>4</v>
      </c>
      <c r="B8" s="2">
        <f>SUM(B5+B6-B7)</f>
        <v>0</v>
      </c>
    </row>
    <row r="10" spans="1:3" s="1" customFormat="1" x14ac:dyDescent="0.25">
      <c r="A10" s="7" t="s">
        <v>5</v>
      </c>
      <c r="B10" s="3" t="s">
        <v>6</v>
      </c>
      <c r="C10" s="1" t="s">
        <v>7</v>
      </c>
    </row>
    <row r="11" spans="1:3" x14ac:dyDescent="0.25">
      <c r="A11" s="4">
        <v>41978</v>
      </c>
      <c r="B11" s="2">
        <v>350</v>
      </c>
      <c r="C11" t="s">
        <v>703</v>
      </c>
    </row>
    <row r="12" spans="1:3" x14ac:dyDescent="0.25">
      <c r="C12" t="s">
        <v>704</v>
      </c>
    </row>
    <row r="13" spans="1:3" x14ac:dyDescent="0.25">
      <c r="A13" s="4">
        <v>42115</v>
      </c>
      <c r="B13" s="2">
        <v>181.9</v>
      </c>
      <c r="C13" t="s">
        <v>1089</v>
      </c>
    </row>
    <row r="14" spans="1:3" x14ac:dyDescent="0.25">
      <c r="C14" t="s">
        <v>426</v>
      </c>
    </row>
    <row r="15" spans="1:3" x14ac:dyDescent="0.25">
      <c r="C15" t="s">
        <v>1090</v>
      </c>
    </row>
    <row r="16" spans="1:3" x14ac:dyDescent="0.25">
      <c r="A16" s="4">
        <v>42144</v>
      </c>
      <c r="B16" s="2">
        <v>153</v>
      </c>
      <c r="C16" t="s">
        <v>1235</v>
      </c>
    </row>
    <row r="17" spans="1:3" x14ac:dyDescent="0.25">
      <c r="C17" t="s">
        <v>426</v>
      </c>
    </row>
    <row r="18" spans="1:3" x14ac:dyDescent="0.25">
      <c r="C18" t="s">
        <v>1236</v>
      </c>
    </row>
    <row r="19" spans="1:3" x14ac:dyDescent="0.25">
      <c r="A19" s="4">
        <v>42220</v>
      </c>
      <c r="B19" s="2">
        <v>260.49</v>
      </c>
      <c r="C19" t="s">
        <v>1358</v>
      </c>
    </row>
    <row r="20" spans="1:3" x14ac:dyDescent="0.25">
      <c r="C20" t="s">
        <v>426</v>
      </c>
    </row>
    <row r="21" spans="1:3" x14ac:dyDescent="0.25">
      <c r="C21" t="s">
        <v>1359</v>
      </c>
    </row>
    <row r="22" spans="1:3" x14ac:dyDescent="0.25">
      <c r="A22" s="4">
        <v>42223</v>
      </c>
      <c r="B22" s="2">
        <v>262.41000000000003</v>
      </c>
      <c r="C22" t="s">
        <v>1202</v>
      </c>
    </row>
    <row r="23" spans="1:3" x14ac:dyDescent="0.25">
      <c r="C23" t="s">
        <v>426</v>
      </c>
    </row>
    <row r="24" spans="1:3" x14ac:dyDescent="0.25">
      <c r="C24" t="s">
        <v>1381</v>
      </c>
    </row>
    <row r="25" spans="1:3" x14ac:dyDescent="0.25">
      <c r="A25" s="4">
        <v>42228</v>
      </c>
      <c r="B25" s="2">
        <v>312.2</v>
      </c>
      <c r="C25" t="s">
        <v>1382</v>
      </c>
    </row>
    <row r="26" spans="1:3" x14ac:dyDescent="0.25">
      <c r="C26" t="s">
        <v>426</v>
      </c>
    </row>
    <row r="27" spans="1:3" x14ac:dyDescent="0.25">
      <c r="C27" t="s">
        <v>1383</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18.375" customWidth="1"/>
    <col min="3" max="3" width="19.625" customWidth="1"/>
  </cols>
  <sheetData>
    <row r="1" spans="1:3" x14ac:dyDescent="0.25">
      <c r="A1" s="5" t="s">
        <v>0</v>
      </c>
      <c r="B1" s="2"/>
      <c r="C1" s="1" t="str">
        <f>'Total Orgs'!A1</f>
        <v>Budget 2014-2015</v>
      </c>
    </row>
    <row r="2" spans="1:3" x14ac:dyDescent="0.25">
      <c r="A2" s="5"/>
      <c r="B2" s="2"/>
    </row>
    <row r="3" spans="1:3" x14ac:dyDescent="0.25">
      <c r="A3" s="6" t="s">
        <v>181</v>
      </c>
      <c r="B3" s="2"/>
    </row>
    <row r="4" spans="1:3" x14ac:dyDescent="0.25">
      <c r="A4" s="4"/>
      <c r="B4" s="2"/>
    </row>
    <row r="5" spans="1:3" x14ac:dyDescent="0.25">
      <c r="A5" s="4" t="s">
        <v>1</v>
      </c>
      <c r="B5" s="2">
        <f>'Total Orgs'!B135</f>
        <v>285</v>
      </c>
    </row>
    <row r="6" spans="1:3" x14ac:dyDescent="0.25">
      <c r="A6" s="4" t="s">
        <v>2</v>
      </c>
      <c r="B6" s="2"/>
    </row>
    <row r="7" spans="1:3" x14ac:dyDescent="0.25">
      <c r="A7" s="4" t="s">
        <v>3</v>
      </c>
      <c r="B7" s="2">
        <f>SUM(B11:B100)</f>
        <v>96.25</v>
      </c>
    </row>
    <row r="8" spans="1:3" x14ac:dyDescent="0.25">
      <c r="A8" s="4" t="s">
        <v>4</v>
      </c>
      <c r="B8" s="2">
        <f>SUM(B5+B6-B7)</f>
        <v>188.75</v>
      </c>
    </row>
    <row r="9" spans="1:3" x14ac:dyDescent="0.25">
      <c r="A9" s="4"/>
      <c r="B9" s="2"/>
    </row>
    <row r="10" spans="1:3" x14ac:dyDescent="0.25">
      <c r="A10" s="7" t="s">
        <v>5</v>
      </c>
      <c r="B10" s="3" t="s">
        <v>6</v>
      </c>
      <c r="C10" s="1" t="s">
        <v>7</v>
      </c>
    </row>
    <row r="11" spans="1:3" x14ac:dyDescent="0.25">
      <c r="A11" s="82">
        <v>42136</v>
      </c>
      <c r="B11">
        <v>96.25</v>
      </c>
      <c r="C11" t="s">
        <v>1190</v>
      </c>
    </row>
    <row r="12" spans="1:3" x14ac:dyDescent="0.25">
      <c r="C12" t="s">
        <v>426</v>
      </c>
    </row>
    <row r="13" spans="1:3" x14ac:dyDescent="0.25">
      <c r="C13" t="s">
        <v>1191</v>
      </c>
    </row>
  </sheetData>
  <hyperlinks>
    <hyperlink ref="A1" location="'Total Orgs'!A1" display="Total Organizations"/>
  </hyperlink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75" x14ac:dyDescent="0.25"/>
  <cols>
    <col min="1" max="1" width="16.25" customWidth="1"/>
    <col min="3" max="3" width="18.5" customWidth="1"/>
  </cols>
  <sheetData>
    <row r="1" spans="1:3" x14ac:dyDescent="0.25">
      <c r="A1" s="5" t="s">
        <v>0</v>
      </c>
      <c r="B1" s="2"/>
      <c r="C1" s="1" t="str">
        <f>'Total Orgs'!A1</f>
        <v>Budget 2014-2015</v>
      </c>
    </row>
    <row r="2" spans="1:3" x14ac:dyDescent="0.25">
      <c r="A2" s="5"/>
      <c r="B2" s="2"/>
    </row>
    <row r="3" spans="1:3" x14ac:dyDescent="0.25">
      <c r="A3" s="6" t="s">
        <v>151</v>
      </c>
      <c r="B3" s="2"/>
    </row>
    <row r="4" spans="1:3" x14ac:dyDescent="0.25">
      <c r="A4" s="4"/>
      <c r="B4" s="2"/>
    </row>
    <row r="5" spans="1:3" x14ac:dyDescent="0.25">
      <c r="A5" s="4" t="s">
        <v>1</v>
      </c>
      <c r="B5" s="2">
        <f>'Total Orgs'!B136</f>
        <v>171</v>
      </c>
    </row>
    <row r="6" spans="1:3" x14ac:dyDescent="0.25">
      <c r="A6" s="4" t="s">
        <v>2</v>
      </c>
      <c r="B6" s="2"/>
    </row>
    <row r="7" spans="1:3" x14ac:dyDescent="0.25">
      <c r="A7" s="4" t="s">
        <v>3</v>
      </c>
      <c r="B7" s="2">
        <f>SUM(B11:B100)</f>
        <v>0</v>
      </c>
    </row>
    <row r="8" spans="1:3" x14ac:dyDescent="0.25">
      <c r="A8" s="4" t="s">
        <v>4</v>
      </c>
      <c r="B8" s="2">
        <f>SUM(B5+B6-B7)</f>
        <v>171</v>
      </c>
    </row>
    <row r="9" spans="1:3" x14ac:dyDescent="0.25">
      <c r="A9" s="4"/>
      <c r="B9" s="2"/>
    </row>
    <row r="10" spans="1:3" x14ac:dyDescent="0.25">
      <c r="A10" s="7" t="s">
        <v>5</v>
      </c>
      <c r="B10" s="3" t="s">
        <v>6</v>
      </c>
      <c r="C10" s="1" t="s">
        <v>7</v>
      </c>
    </row>
  </sheetData>
  <hyperlinks>
    <hyperlink ref="A1" location="'Total Orgs'!A1" display="Total Organizations"/>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75" x14ac:dyDescent="0.25"/>
  <cols>
    <col min="1" max="1" width="17.375" customWidth="1"/>
    <col min="3" max="3" width="29.75" customWidth="1"/>
  </cols>
  <sheetData>
    <row r="1" spans="1:3" x14ac:dyDescent="0.25">
      <c r="A1" s="5" t="s">
        <v>0</v>
      </c>
      <c r="B1" s="2"/>
      <c r="C1" s="1" t="str">
        <f>'Total Orgs'!A1</f>
        <v>Budget 2014-2015</v>
      </c>
    </row>
    <row r="2" spans="1:3" x14ac:dyDescent="0.25">
      <c r="A2" s="5"/>
      <c r="B2" s="2"/>
    </row>
    <row r="3" spans="1:3" x14ac:dyDescent="0.25">
      <c r="A3" s="6" t="s">
        <v>200</v>
      </c>
      <c r="B3" s="2"/>
    </row>
    <row r="4" spans="1:3" x14ac:dyDescent="0.25">
      <c r="A4" s="4"/>
      <c r="B4" s="2"/>
    </row>
    <row r="5" spans="1:3" x14ac:dyDescent="0.25">
      <c r="A5" s="4" t="s">
        <v>1</v>
      </c>
      <c r="B5" s="2">
        <f>'Total Orgs'!B137</f>
        <v>2375</v>
      </c>
    </row>
    <row r="6" spans="1:3" x14ac:dyDescent="0.25">
      <c r="A6" s="4" t="s">
        <v>2</v>
      </c>
      <c r="B6" s="2"/>
    </row>
    <row r="7" spans="1:3" x14ac:dyDescent="0.25">
      <c r="A7" s="4" t="s">
        <v>3</v>
      </c>
      <c r="B7" s="2">
        <f>SUM(B11:B100)</f>
        <v>1429.6</v>
      </c>
    </row>
    <row r="8" spans="1:3" x14ac:dyDescent="0.25">
      <c r="A8" s="4" t="s">
        <v>4</v>
      </c>
      <c r="B8" s="2">
        <f>SUM(B5+B6-B7)</f>
        <v>945.40000000000009</v>
      </c>
    </row>
    <row r="9" spans="1:3" x14ac:dyDescent="0.25">
      <c r="A9" s="4"/>
      <c r="B9" s="2"/>
    </row>
    <row r="10" spans="1:3" x14ac:dyDescent="0.25">
      <c r="A10" s="7" t="s">
        <v>5</v>
      </c>
      <c r="B10" s="3" t="s">
        <v>6</v>
      </c>
      <c r="C10" s="1" t="s">
        <v>7</v>
      </c>
    </row>
    <row r="11" spans="1:3" x14ac:dyDescent="0.25">
      <c r="A11" s="4">
        <v>42110</v>
      </c>
      <c r="B11">
        <v>72.64</v>
      </c>
      <c r="C11" t="s">
        <v>511</v>
      </c>
    </row>
    <row r="12" spans="1:3" x14ac:dyDescent="0.25">
      <c r="C12" t="s">
        <v>432</v>
      </c>
    </row>
    <row r="13" spans="1:3" x14ac:dyDescent="0.25">
      <c r="C13" t="s">
        <v>433</v>
      </c>
    </row>
    <row r="14" spans="1:3" x14ac:dyDescent="0.25">
      <c r="A14" s="4">
        <v>42223</v>
      </c>
      <c r="B14">
        <v>638.96</v>
      </c>
      <c r="C14" t="s">
        <v>1258</v>
      </c>
    </row>
    <row r="15" spans="1:3" x14ac:dyDescent="0.25">
      <c r="C15" t="s">
        <v>426</v>
      </c>
    </row>
    <row r="16" spans="1:3" x14ac:dyDescent="0.25">
      <c r="C16" t="s">
        <v>1380</v>
      </c>
    </row>
    <row r="17" spans="1:3" x14ac:dyDescent="0.25">
      <c r="A17" s="4">
        <v>42228</v>
      </c>
      <c r="B17">
        <v>104.28</v>
      </c>
      <c r="C17" t="s">
        <v>1258</v>
      </c>
    </row>
    <row r="18" spans="1:3" x14ac:dyDescent="0.25">
      <c r="C18" t="s">
        <v>426</v>
      </c>
    </row>
    <row r="19" spans="1:3" x14ac:dyDescent="0.25">
      <c r="C19" t="s">
        <v>1384</v>
      </c>
    </row>
    <row r="20" spans="1:3" x14ac:dyDescent="0.25">
      <c r="A20" s="4">
        <v>42235</v>
      </c>
      <c r="B20">
        <v>613.72</v>
      </c>
      <c r="C20" t="s">
        <v>1258</v>
      </c>
    </row>
    <row r="21" spans="1:3" x14ac:dyDescent="0.25">
      <c r="C21" t="s">
        <v>426</v>
      </c>
    </row>
    <row r="22" spans="1:3" x14ac:dyDescent="0.25">
      <c r="C22" t="s">
        <v>1414</v>
      </c>
    </row>
    <row r="23" spans="1:3" x14ac:dyDescent="0.25">
      <c r="A23" s="4"/>
    </row>
  </sheetData>
  <hyperlinks>
    <hyperlink ref="A1" location="'Total Orgs'!A1" display="Total Organizations"/>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136</v>
      </c>
    </row>
    <row r="5" spans="1:3" x14ac:dyDescent="0.25">
      <c r="A5" s="4" t="s">
        <v>1</v>
      </c>
      <c r="B5" s="2">
        <f>'Total Orgs'!B139</f>
        <v>475</v>
      </c>
    </row>
    <row r="6" spans="1:3" x14ac:dyDescent="0.25">
      <c r="A6" s="4" t="s">
        <v>2</v>
      </c>
    </row>
    <row r="7" spans="1:3" x14ac:dyDescent="0.25">
      <c r="A7" s="4" t="s">
        <v>3</v>
      </c>
      <c r="B7" s="2">
        <f>SUM(B11:B100)</f>
        <v>408.46</v>
      </c>
    </row>
    <row r="8" spans="1:3" x14ac:dyDescent="0.25">
      <c r="A8" s="4" t="s">
        <v>4</v>
      </c>
      <c r="B8" s="2">
        <f>SUM(B5+B6-B7)</f>
        <v>66.54000000000002</v>
      </c>
    </row>
    <row r="10" spans="1:3" s="1" customFormat="1" x14ac:dyDescent="0.25">
      <c r="A10" s="7" t="s">
        <v>5</v>
      </c>
      <c r="B10" s="3" t="s">
        <v>6</v>
      </c>
      <c r="C10" s="1" t="s">
        <v>7</v>
      </c>
    </row>
    <row r="11" spans="1:3" x14ac:dyDescent="0.25">
      <c r="A11" s="4">
        <v>42223</v>
      </c>
      <c r="B11" s="2">
        <v>12</v>
      </c>
      <c r="C11" t="s">
        <v>431</v>
      </c>
    </row>
    <row r="12" spans="1:3" x14ac:dyDescent="0.25">
      <c r="C12" t="s">
        <v>1372</v>
      </c>
    </row>
    <row r="13" spans="1:3" x14ac:dyDescent="0.25">
      <c r="C13" t="s">
        <v>433</v>
      </c>
    </row>
    <row r="14" spans="1:3" x14ac:dyDescent="0.25">
      <c r="A14" s="4">
        <v>42237</v>
      </c>
      <c r="B14" s="2">
        <v>396.46</v>
      </c>
      <c r="C14" t="s">
        <v>1396</v>
      </c>
    </row>
    <row r="15" spans="1:3" x14ac:dyDescent="0.25">
      <c r="C15" t="s">
        <v>426</v>
      </c>
    </row>
    <row r="16" spans="1:3" x14ac:dyDescent="0.25">
      <c r="C16" t="s">
        <v>1423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85</v>
      </c>
    </row>
    <row r="5" spans="1:3" x14ac:dyDescent="0.25">
      <c r="A5" s="4" t="s">
        <v>1</v>
      </c>
      <c r="B5" s="2">
        <f>'Total Orgs'!B138</f>
        <v>800</v>
      </c>
    </row>
    <row r="6" spans="1:3" x14ac:dyDescent="0.25">
      <c r="A6" s="4" t="s">
        <v>2</v>
      </c>
    </row>
    <row r="7" spans="1:3" x14ac:dyDescent="0.25">
      <c r="A7" s="4" t="s">
        <v>3</v>
      </c>
      <c r="B7" s="2">
        <f>SUM(B11:B100)</f>
        <v>800</v>
      </c>
    </row>
    <row r="8" spans="1:3" x14ac:dyDescent="0.25">
      <c r="A8" s="4" t="s">
        <v>4</v>
      </c>
      <c r="B8" s="2">
        <f>SUM(B5+B6-B7)</f>
        <v>0</v>
      </c>
    </row>
    <row r="10" spans="1:3" s="1" customFormat="1" x14ac:dyDescent="0.25">
      <c r="A10" s="7" t="s">
        <v>5</v>
      </c>
      <c r="B10" s="3" t="s">
        <v>6</v>
      </c>
      <c r="C10" s="1" t="s">
        <v>7</v>
      </c>
    </row>
    <row r="11" spans="1:3" x14ac:dyDescent="0.25">
      <c r="A11" s="4">
        <v>42059</v>
      </c>
      <c r="B11" s="2">
        <v>21</v>
      </c>
      <c r="C11" t="s">
        <v>511</v>
      </c>
    </row>
    <row r="12" spans="1:3" x14ac:dyDescent="0.25">
      <c r="C12" t="s">
        <v>432</v>
      </c>
    </row>
    <row r="13" spans="1:3" x14ac:dyDescent="0.25">
      <c r="C13" t="s">
        <v>433</v>
      </c>
    </row>
    <row r="14" spans="1:3" x14ac:dyDescent="0.25">
      <c r="A14" s="4">
        <v>42110</v>
      </c>
      <c r="B14" s="2">
        <v>32.6</v>
      </c>
      <c r="C14" t="s">
        <v>511</v>
      </c>
    </row>
    <row r="15" spans="1:3" x14ac:dyDescent="0.25">
      <c r="C15" t="s">
        <v>432</v>
      </c>
    </row>
    <row r="16" spans="1:3" x14ac:dyDescent="0.25">
      <c r="C16" t="s">
        <v>433</v>
      </c>
    </row>
    <row r="17" spans="1:3" x14ac:dyDescent="0.25">
      <c r="A17" s="4">
        <v>42110</v>
      </c>
      <c r="B17" s="2">
        <v>11.54</v>
      </c>
      <c r="C17" t="s">
        <v>511</v>
      </c>
    </row>
    <row r="18" spans="1:3" x14ac:dyDescent="0.25">
      <c r="C18" t="s">
        <v>432</v>
      </c>
    </row>
    <row r="19" spans="1:3" x14ac:dyDescent="0.25">
      <c r="C19" t="s">
        <v>433</v>
      </c>
    </row>
    <row r="20" spans="1:3" x14ac:dyDescent="0.25">
      <c r="A20" s="4">
        <v>42223</v>
      </c>
      <c r="B20" s="2">
        <v>734.86</v>
      </c>
      <c r="C20" t="s">
        <v>511</v>
      </c>
    </row>
    <row r="21" spans="1:3" x14ac:dyDescent="0.25">
      <c r="C21" t="s">
        <v>432</v>
      </c>
    </row>
    <row r="22" spans="1:3" x14ac:dyDescent="0.25">
      <c r="C22" t="s">
        <v>433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75" x14ac:dyDescent="0.25"/>
  <cols>
    <col min="1" max="1" width="18.25" customWidth="1"/>
    <col min="3" max="3" width="30" customWidth="1"/>
  </cols>
  <sheetData>
    <row r="1" spans="1:3" x14ac:dyDescent="0.25">
      <c r="A1" s="5" t="s">
        <v>0</v>
      </c>
      <c r="B1" s="2"/>
      <c r="C1" s="1" t="str">
        <f>'Total Orgs'!A1</f>
        <v>Budget 2014-2015</v>
      </c>
    </row>
    <row r="2" spans="1:3" x14ac:dyDescent="0.25">
      <c r="A2" s="5"/>
      <c r="B2" s="2"/>
    </row>
    <row r="3" spans="1:3" x14ac:dyDescent="0.25">
      <c r="A3" s="6" t="s">
        <v>183</v>
      </c>
      <c r="B3" s="2"/>
    </row>
    <row r="4" spans="1:3" x14ac:dyDescent="0.25">
      <c r="A4" s="4"/>
      <c r="B4" s="2"/>
    </row>
    <row r="5" spans="1:3" x14ac:dyDescent="0.25">
      <c r="A5" s="4" t="s">
        <v>1</v>
      </c>
      <c r="B5" s="2">
        <f>'Total Orgs'!B140</f>
        <v>475</v>
      </c>
    </row>
    <row r="6" spans="1:3" x14ac:dyDescent="0.25">
      <c r="A6" s="4" t="s">
        <v>2</v>
      </c>
      <c r="B6" s="2"/>
    </row>
    <row r="7" spans="1:3" x14ac:dyDescent="0.25">
      <c r="A7" s="4" t="s">
        <v>3</v>
      </c>
      <c r="B7" s="2">
        <f>SUM(B11:B100)</f>
        <v>376</v>
      </c>
    </row>
    <row r="8" spans="1:3" x14ac:dyDescent="0.25">
      <c r="A8" s="4" t="s">
        <v>4</v>
      </c>
      <c r="B8" s="2">
        <f>SUM(B5+B6-B7)</f>
        <v>99</v>
      </c>
    </row>
    <row r="9" spans="1:3" x14ac:dyDescent="0.25">
      <c r="A9" s="4"/>
      <c r="B9" s="2"/>
    </row>
    <row r="10" spans="1:3" x14ac:dyDescent="0.25">
      <c r="A10" s="7" t="s">
        <v>5</v>
      </c>
      <c r="B10" s="3" t="s">
        <v>6</v>
      </c>
      <c r="C10" s="1" t="s">
        <v>7</v>
      </c>
    </row>
    <row r="11" spans="1:3" x14ac:dyDescent="0.25">
      <c r="A11" s="4">
        <v>42173</v>
      </c>
      <c r="B11">
        <v>376</v>
      </c>
      <c r="C11" t="s">
        <v>1166</v>
      </c>
    </row>
    <row r="12" spans="1:3" x14ac:dyDescent="0.25">
      <c r="C12" t="s">
        <v>426</v>
      </c>
    </row>
    <row r="13" spans="1:3" x14ac:dyDescent="0.25">
      <c r="C13" t="s">
        <v>1273</v>
      </c>
    </row>
  </sheetData>
  <hyperlinks>
    <hyperlink ref="A1" location="'Total Orgs'!A1" display="Total Organizations"/>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86</v>
      </c>
    </row>
    <row r="5" spans="1:3" x14ac:dyDescent="0.25">
      <c r="A5" s="4" t="s">
        <v>1</v>
      </c>
      <c r="B5" s="2">
        <f>'Total Orgs'!B141</f>
        <v>2707.5</v>
      </c>
    </row>
    <row r="6" spans="1:3" x14ac:dyDescent="0.25">
      <c r="A6" s="4" t="s">
        <v>2</v>
      </c>
    </row>
    <row r="7" spans="1:3" x14ac:dyDescent="0.25">
      <c r="A7" s="4" t="s">
        <v>325</v>
      </c>
      <c r="B7" s="2">
        <v>-541.5</v>
      </c>
      <c r="C7" t="s">
        <v>447</v>
      </c>
    </row>
    <row r="8" spans="1:3" x14ac:dyDescent="0.25">
      <c r="A8" s="4" t="s">
        <v>3</v>
      </c>
      <c r="B8" s="2">
        <f>SUM(B12:B101)</f>
        <v>2055.63</v>
      </c>
    </row>
    <row r="9" spans="1:3" x14ac:dyDescent="0.25">
      <c r="A9" s="4" t="s">
        <v>4</v>
      </c>
      <c r="B9" s="2">
        <f>SUM(B5+B6+B7-B8)</f>
        <v>110.36999999999989</v>
      </c>
    </row>
    <row r="11" spans="1:3" s="1" customFormat="1" x14ac:dyDescent="0.25">
      <c r="A11" s="7" t="s">
        <v>5</v>
      </c>
      <c r="B11" s="3" t="s">
        <v>6</v>
      </c>
      <c r="C11" s="1" t="s">
        <v>7</v>
      </c>
    </row>
    <row r="12" spans="1:3" x14ac:dyDescent="0.25">
      <c r="A12" s="4">
        <v>41978</v>
      </c>
      <c r="B12" s="2">
        <v>382.93</v>
      </c>
      <c r="C12" t="s">
        <v>705</v>
      </c>
    </row>
    <row r="13" spans="1:3" x14ac:dyDescent="0.25">
      <c r="C13" t="s">
        <v>426</v>
      </c>
    </row>
    <row r="14" spans="1:3" x14ac:dyDescent="0.25">
      <c r="C14" t="s">
        <v>706</v>
      </c>
    </row>
    <row r="15" spans="1:3" x14ac:dyDescent="0.25">
      <c r="A15" s="4">
        <v>41978</v>
      </c>
      <c r="B15" s="2">
        <v>142.69999999999999</v>
      </c>
      <c r="C15" t="s">
        <v>707</v>
      </c>
    </row>
    <row r="16" spans="1:3" x14ac:dyDescent="0.25">
      <c r="C16" t="s">
        <v>426</v>
      </c>
    </row>
    <row r="17" spans="1:3" x14ac:dyDescent="0.25">
      <c r="C17" t="s">
        <v>708</v>
      </c>
    </row>
    <row r="18" spans="1:3" s="68" customFormat="1" ht="31.5" x14ac:dyDescent="0.25">
      <c r="A18" s="26">
        <v>42055</v>
      </c>
      <c r="B18" s="27">
        <v>1425</v>
      </c>
      <c r="C18" s="28" t="s">
        <v>913</v>
      </c>
    </row>
    <row r="19" spans="1:3" x14ac:dyDescent="0.25">
      <c r="C19" t="s">
        <v>914</v>
      </c>
    </row>
    <row r="20" spans="1:3" x14ac:dyDescent="0.25">
      <c r="C20" t="s">
        <v>915</v>
      </c>
    </row>
    <row r="21" spans="1:3" x14ac:dyDescent="0.25">
      <c r="C21" t="s">
        <v>426</v>
      </c>
    </row>
    <row r="22" spans="1:3" x14ac:dyDescent="0.25">
      <c r="C22" t="s">
        <v>916</v>
      </c>
    </row>
    <row r="23" spans="1:3" x14ac:dyDescent="0.25">
      <c r="A23" s="4">
        <v>42089</v>
      </c>
      <c r="B23" s="2">
        <v>105</v>
      </c>
      <c r="C23" t="s">
        <v>848</v>
      </c>
    </row>
    <row r="24" spans="1:3" x14ac:dyDescent="0.25">
      <c r="C24" t="s">
        <v>426</v>
      </c>
    </row>
    <row r="25" spans="1:3" x14ac:dyDescent="0.25">
      <c r="C25" t="s">
        <v>1038</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87</v>
      </c>
    </row>
    <row r="5" spans="1:3" x14ac:dyDescent="0.25">
      <c r="A5" s="4" t="s">
        <v>1</v>
      </c>
      <c r="B5" s="2">
        <f>'Total Orgs'!B142</f>
        <v>8645</v>
      </c>
    </row>
    <row r="6" spans="1:3" x14ac:dyDescent="0.25">
      <c r="A6" s="4" t="s">
        <v>2</v>
      </c>
    </row>
    <row r="7" spans="1:3" x14ac:dyDescent="0.25">
      <c r="A7" s="4" t="s">
        <v>3</v>
      </c>
      <c r="B7" s="2">
        <f>SUM(B11:B101)</f>
        <v>8645</v>
      </c>
    </row>
    <row r="8" spans="1:3" x14ac:dyDescent="0.25">
      <c r="A8" s="4" t="s">
        <v>4</v>
      </c>
      <c r="B8" s="2">
        <f>SUM(B5+B6-B7)</f>
        <v>0</v>
      </c>
    </row>
    <row r="10" spans="1:3" s="1" customFormat="1" x14ac:dyDescent="0.25">
      <c r="A10" s="7" t="s">
        <v>5</v>
      </c>
      <c r="B10" s="3" t="s">
        <v>6</v>
      </c>
      <c r="C10" s="1" t="s">
        <v>7</v>
      </c>
    </row>
    <row r="11" spans="1:3" x14ac:dyDescent="0.25">
      <c r="A11" s="4">
        <v>42038</v>
      </c>
      <c r="B11" s="2">
        <v>5800.7</v>
      </c>
      <c r="C11" t="s">
        <v>813</v>
      </c>
    </row>
    <row r="12" spans="1:3" x14ac:dyDescent="0.25">
      <c r="C12" t="s">
        <v>814</v>
      </c>
    </row>
    <row r="13" spans="1:3" x14ac:dyDescent="0.25">
      <c r="C13" t="s">
        <v>815</v>
      </c>
    </row>
    <row r="14" spans="1:3" x14ac:dyDescent="0.25">
      <c r="C14" t="s">
        <v>816</v>
      </c>
    </row>
    <row r="15" spans="1:3" x14ac:dyDescent="0.25">
      <c r="C15" t="s">
        <v>912</v>
      </c>
    </row>
    <row r="16" spans="1:3" x14ac:dyDescent="0.25">
      <c r="A16" s="4">
        <v>42038</v>
      </c>
      <c r="B16" s="2">
        <v>2844.3</v>
      </c>
      <c r="C16" t="s">
        <v>817</v>
      </c>
    </row>
    <row r="17" spans="3:3" x14ac:dyDescent="0.25">
      <c r="C17" t="s">
        <v>818</v>
      </c>
    </row>
    <row r="18" spans="3:3" x14ac:dyDescent="0.25">
      <c r="C18" t="s">
        <v>819</v>
      </c>
    </row>
    <row r="19" spans="3:3" x14ac:dyDescent="0.25">
      <c r="C19" t="s">
        <v>648</v>
      </c>
    </row>
    <row r="20" spans="3:3" x14ac:dyDescent="0.25">
      <c r="C20" t="s">
        <v>820</v>
      </c>
    </row>
    <row r="21" spans="3:3" x14ac:dyDescent="0.25">
      <c r="C21" t="s">
        <v>912</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88</v>
      </c>
    </row>
    <row r="5" spans="1:3" x14ac:dyDescent="0.25">
      <c r="A5" s="4" t="s">
        <v>1</v>
      </c>
      <c r="B5" s="2">
        <f>'Total Orgs'!B143</f>
        <v>380</v>
      </c>
    </row>
    <row r="6" spans="1:3" x14ac:dyDescent="0.25">
      <c r="A6" s="4" t="s">
        <v>2</v>
      </c>
    </row>
    <row r="7" spans="1:3" x14ac:dyDescent="0.25">
      <c r="A7" s="4" t="s">
        <v>3</v>
      </c>
      <c r="B7" s="2">
        <f>SUM(B11:B100)</f>
        <v>0</v>
      </c>
    </row>
    <row r="8" spans="1:3" x14ac:dyDescent="0.25">
      <c r="A8" s="4" t="s">
        <v>4</v>
      </c>
      <c r="B8" s="2">
        <f>SUM(B5+B6-B7)</f>
        <v>380</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89</v>
      </c>
    </row>
    <row r="5" spans="1:3" x14ac:dyDescent="0.25">
      <c r="A5" s="4" t="s">
        <v>1</v>
      </c>
      <c r="B5" s="2">
        <f>'Total Orgs'!B144</f>
        <v>4560</v>
      </c>
    </row>
    <row r="6" spans="1:3" x14ac:dyDescent="0.25">
      <c r="A6" s="4" t="s">
        <v>2</v>
      </c>
    </row>
    <row r="7" spans="1:3" x14ac:dyDescent="0.25">
      <c r="A7" s="4" t="s">
        <v>3</v>
      </c>
      <c r="B7" s="2">
        <f>SUM(B11:B108)</f>
        <v>4560</v>
      </c>
    </row>
    <row r="8" spans="1:3" x14ac:dyDescent="0.25">
      <c r="A8" s="4" t="s">
        <v>4</v>
      </c>
      <c r="B8" s="2">
        <f>SUM(B5+B6-B7)</f>
        <v>0</v>
      </c>
    </row>
    <row r="10" spans="1:3" s="1" customFormat="1" x14ac:dyDescent="0.25">
      <c r="A10" s="7" t="s">
        <v>5</v>
      </c>
      <c r="B10" s="3" t="s">
        <v>6</v>
      </c>
      <c r="C10" s="1" t="s">
        <v>7</v>
      </c>
    </row>
    <row r="11" spans="1:3" x14ac:dyDescent="0.25">
      <c r="A11" s="4">
        <v>41913</v>
      </c>
      <c r="B11" s="2">
        <v>24</v>
      </c>
      <c r="C11" t="s">
        <v>511</v>
      </c>
    </row>
    <row r="12" spans="1:3" x14ac:dyDescent="0.25">
      <c r="C12" t="s">
        <v>512</v>
      </c>
    </row>
    <row r="13" spans="1:3" x14ac:dyDescent="0.25">
      <c r="C13" t="s">
        <v>433</v>
      </c>
    </row>
    <row r="14" spans="1:3" x14ac:dyDescent="0.25">
      <c r="A14" s="4">
        <v>41913</v>
      </c>
      <c r="B14" s="2">
        <v>9</v>
      </c>
      <c r="C14" t="s">
        <v>511</v>
      </c>
    </row>
    <row r="15" spans="1:3" x14ac:dyDescent="0.25">
      <c r="C15" t="s">
        <v>512</v>
      </c>
    </row>
    <row r="16" spans="1:3" x14ac:dyDescent="0.25">
      <c r="C16" t="s">
        <v>433</v>
      </c>
    </row>
    <row r="17" spans="1:3" x14ac:dyDescent="0.25">
      <c r="A17" s="4">
        <v>41928</v>
      </c>
      <c r="B17" s="2">
        <v>3.75</v>
      </c>
      <c r="C17" t="s">
        <v>511</v>
      </c>
    </row>
    <row r="18" spans="1:3" x14ac:dyDescent="0.25">
      <c r="C18" t="s">
        <v>512</v>
      </c>
    </row>
    <row r="19" spans="1:3" x14ac:dyDescent="0.25">
      <c r="C19" t="s">
        <v>433</v>
      </c>
    </row>
    <row r="20" spans="1:3" x14ac:dyDescent="0.25">
      <c r="A20" s="4">
        <v>41948</v>
      </c>
      <c r="B20" s="2">
        <v>28.75</v>
      </c>
      <c r="C20" t="s">
        <v>511</v>
      </c>
    </row>
    <row r="21" spans="1:3" x14ac:dyDescent="0.25">
      <c r="C21" t="s">
        <v>512</v>
      </c>
    </row>
    <row r="22" spans="1:3" x14ac:dyDescent="0.25">
      <c r="C22" t="s">
        <v>433</v>
      </c>
    </row>
    <row r="23" spans="1:3" x14ac:dyDescent="0.25">
      <c r="A23" s="4">
        <v>41954</v>
      </c>
      <c r="B23" s="2">
        <v>6.2</v>
      </c>
      <c r="C23" t="s">
        <v>511</v>
      </c>
    </row>
    <row r="24" spans="1:3" x14ac:dyDescent="0.25">
      <c r="C24" t="s">
        <v>512</v>
      </c>
    </row>
    <row r="25" spans="1:3" x14ac:dyDescent="0.25">
      <c r="C25" t="s">
        <v>433</v>
      </c>
    </row>
    <row r="26" spans="1:3" x14ac:dyDescent="0.25">
      <c r="A26" s="4">
        <v>41954</v>
      </c>
      <c r="B26" s="2">
        <v>3.75</v>
      </c>
      <c r="C26" t="s">
        <v>511</v>
      </c>
    </row>
    <row r="27" spans="1:3" x14ac:dyDescent="0.25">
      <c r="C27" t="s">
        <v>512</v>
      </c>
    </row>
    <row r="28" spans="1:3" x14ac:dyDescent="0.25">
      <c r="C28" t="s">
        <v>433</v>
      </c>
    </row>
    <row r="29" spans="1:3" x14ac:dyDescent="0.25">
      <c r="A29" s="4">
        <v>41961</v>
      </c>
      <c r="B29" s="2">
        <v>610.47</v>
      </c>
      <c r="C29" t="s">
        <v>662</v>
      </c>
    </row>
    <row r="30" spans="1:3" x14ac:dyDescent="0.25">
      <c r="C30" t="s">
        <v>426</v>
      </c>
    </row>
    <row r="31" spans="1:3" x14ac:dyDescent="0.25">
      <c r="C31" t="s">
        <v>663</v>
      </c>
    </row>
    <row r="32" spans="1:3" x14ac:dyDescent="0.25">
      <c r="A32" s="4">
        <v>42030</v>
      </c>
      <c r="B32" s="2">
        <v>425</v>
      </c>
      <c r="C32" t="s">
        <v>783</v>
      </c>
    </row>
    <row r="33" spans="1:5" x14ac:dyDescent="0.25">
      <c r="C33" t="s">
        <v>418</v>
      </c>
    </row>
    <row r="34" spans="1:5" x14ac:dyDescent="0.25">
      <c r="A34" s="4">
        <v>42037</v>
      </c>
      <c r="B34" s="2">
        <v>3.75</v>
      </c>
      <c r="C34" t="s">
        <v>511</v>
      </c>
    </row>
    <row r="35" spans="1:5" x14ac:dyDescent="0.25">
      <c r="C35" t="s">
        <v>512</v>
      </c>
    </row>
    <row r="36" spans="1:5" x14ac:dyDescent="0.25">
      <c r="C36" t="s">
        <v>433</v>
      </c>
    </row>
    <row r="37" spans="1:5" x14ac:dyDescent="0.25">
      <c r="A37" s="4">
        <v>42047</v>
      </c>
      <c r="B37" s="2">
        <v>2065.9699999999998</v>
      </c>
      <c r="C37" t="s">
        <v>861</v>
      </c>
    </row>
    <row r="38" spans="1:5" x14ac:dyDescent="0.25">
      <c r="C38" t="s">
        <v>862</v>
      </c>
    </row>
    <row r="39" spans="1:5" x14ac:dyDescent="0.25">
      <c r="C39" t="s">
        <v>584</v>
      </c>
    </row>
    <row r="40" spans="1:5" x14ac:dyDescent="0.25">
      <c r="C40" t="s">
        <v>409</v>
      </c>
    </row>
    <row r="41" spans="1:5" x14ac:dyDescent="0.25">
      <c r="C41" t="s">
        <v>998</v>
      </c>
    </row>
    <row r="42" spans="1:5" x14ac:dyDescent="0.25">
      <c r="A42" s="4">
        <v>42059</v>
      </c>
      <c r="B42" s="2">
        <v>18.5</v>
      </c>
      <c r="C42" t="s">
        <v>511</v>
      </c>
    </row>
    <row r="43" spans="1:5" x14ac:dyDescent="0.25">
      <c r="C43" t="s">
        <v>512</v>
      </c>
    </row>
    <row r="44" spans="1:5" x14ac:dyDescent="0.25">
      <c r="C44" t="s">
        <v>433</v>
      </c>
    </row>
    <row r="45" spans="1:5" x14ac:dyDescent="0.25">
      <c r="A45" s="4">
        <v>42061</v>
      </c>
      <c r="B45" s="2">
        <v>13.95</v>
      </c>
      <c r="C45" t="s">
        <v>511</v>
      </c>
    </row>
    <row r="46" spans="1:5" x14ac:dyDescent="0.25">
      <c r="C46" t="s">
        <v>512</v>
      </c>
    </row>
    <row r="47" spans="1:5" x14ac:dyDescent="0.25">
      <c r="C47" t="s">
        <v>433</v>
      </c>
    </row>
    <row r="48" spans="1:5" x14ac:dyDescent="0.25">
      <c r="A48" s="4">
        <v>42080</v>
      </c>
      <c r="B48" s="2">
        <v>582.34</v>
      </c>
      <c r="C48" t="s">
        <v>861</v>
      </c>
      <c r="E48" s="2"/>
    </row>
    <row r="49" spans="1:3" x14ac:dyDescent="0.25">
      <c r="C49" t="s">
        <v>862</v>
      </c>
    </row>
    <row r="50" spans="1:3" x14ac:dyDescent="0.25">
      <c r="C50" t="s">
        <v>584</v>
      </c>
    </row>
    <row r="51" spans="1:3" ht="31.5" x14ac:dyDescent="0.25">
      <c r="C51" s="23" t="s">
        <v>999</v>
      </c>
    </row>
    <row r="52" spans="1:3" x14ac:dyDescent="0.25">
      <c r="C52" t="s">
        <v>1000</v>
      </c>
    </row>
    <row r="53" spans="1:3" x14ac:dyDescent="0.25">
      <c r="C53" t="s">
        <v>1001</v>
      </c>
    </row>
    <row r="54" spans="1:3" x14ac:dyDescent="0.25">
      <c r="A54" s="4">
        <v>42110</v>
      </c>
      <c r="B54" s="2">
        <v>13.34</v>
      </c>
      <c r="C54" t="s">
        <v>511</v>
      </c>
    </row>
    <row r="55" spans="1:3" x14ac:dyDescent="0.25">
      <c r="C55" t="s">
        <v>512</v>
      </c>
    </row>
    <row r="56" spans="1:3" x14ac:dyDescent="0.25">
      <c r="C56" t="s">
        <v>433</v>
      </c>
    </row>
    <row r="57" spans="1:3" x14ac:dyDescent="0.25">
      <c r="A57" s="4">
        <v>42110</v>
      </c>
      <c r="B57" s="2">
        <v>3</v>
      </c>
      <c r="C57" t="s">
        <v>511</v>
      </c>
    </row>
    <row r="58" spans="1:3" x14ac:dyDescent="0.25">
      <c r="C58" t="s">
        <v>512</v>
      </c>
    </row>
    <row r="59" spans="1:3" x14ac:dyDescent="0.25">
      <c r="C59" t="s">
        <v>433</v>
      </c>
    </row>
    <row r="60" spans="1:3" x14ac:dyDescent="0.25">
      <c r="A60" s="4">
        <v>42110</v>
      </c>
      <c r="B60" s="2">
        <v>3.75</v>
      </c>
      <c r="C60" t="s">
        <v>511</v>
      </c>
    </row>
    <row r="61" spans="1:3" x14ac:dyDescent="0.25">
      <c r="C61" t="s">
        <v>512</v>
      </c>
    </row>
    <row r="62" spans="1:3" x14ac:dyDescent="0.25">
      <c r="C62" t="s">
        <v>433</v>
      </c>
    </row>
    <row r="63" spans="1:3" x14ac:dyDescent="0.25">
      <c r="A63" s="4">
        <v>42214</v>
      </c>
      <c r="B63" s="2">
        <v>5</v>
      </c>
      <c r="C63" t="s">
        <v>511</v>
      </c>
    </row>
    <row r="64" spans="1:3" x14ac:dyDescent="0.25">
      <c r="C64" t="s">
        <v>512</v>
      </c>
    </row>
    <row r="65" spans="1:3" x14ac:dyDescent="0.25">
      <c r="C65" t="s">
        <v>433</v>
      </c>
    </row>
    <row r="66" spans="1:3" x14ac:dyDescent="0.25">
      <c r="A66" s="4">
        <v>42214</v>
      </c>
      <c r="B66" s="2">
        <v>90</v>
      </c>
      <c r="C66" t="s">
        <v>511</v>
      </c>
    </row>
    <row r="67" spans="1:3" x14ac:dyDescent="0.25">
      <c r="C67" t="s">
        <v>512</v>
      </c>
    </row>
    <row r="68" spans="1:3" x14ac:dyDescent="0.25">
      <c r="C68" t="s">
        <v>433</v>
      </c>
    </row>
    <row r="69" spans="1:3" x14ac:dyDescent="0.25">
      <c r="A69" s="4">
        <v>42219</v>
      </c>
      <c r="B69" s="2">
        <v>91.39</v>
      </c>
      <c r="C69" t="s">
        <v>511</v>
      </c>
    </row>
    <row r="70" spans="1:3" x14ac:dyDescent="0.25">
      <c r="C70" t="s">
        <v>512</v>
      </c>
    </row>
    <row r="71" spans="1:3" x14ac:dyDescent="0.25">
      <c r="C71" t="s">
        <v>1356</v>
      </c>
    </row>
    <row r="72" spans="1:3" x14ac:dyDescent="0.25">
      <c r="A72" s="4">
        <v>42223</v>
      </c>
      <c r="B72" s="2">
        <v>51.8</v>
      </c>
      <c r="C72" t="s">
        <v>511</v>
      </c>
    </row>
    <row r="73" spans="1:3" x14ac:dyDescent="0.25">
      <c r="C73" t="s">
        <v>512</v>
      </c>
    </row>
    <row r="74" spans="1:3" x14ac:dyDescent="0.25">
      <c r="C74" t="s">
        <v>433</v>
      </c>
    </row>
    <row r="75" spans="1:3" x14ac:dyDescent="0.25">
      <c r="A75" s="4">
        <v>42228</v>
      </c>
      <c r="B75" s="2">
        <v>302.5</v>
      </c>
      <c r="C75" t="s">
        <v>1202</v>
      </c>
    </row>
    <row r="76" spans="1:3" x14ac:dyDescent="0.25">
      <c r="C76" t="s">
        <v>426</v>
      </c>
    </row>
    <row r="77" spans="1:3" x14ac:dyDescent="0.25">
      <c r="C77" t="s">
        <v>1385</v>
      </c>
    </row>
    <row r="78" spans="1:3" x14ac:dyDescent="0.25">
      <c r="A78" s="4">
        <v>42235</v>
      </c>
      <c r="B78" s="2">
        <v>203.79</v>
      </c>
      <c r="C78" t="s">
        <v>1419</v>
      </c>
    </row>
    <row r="79" spans="1:3" x14ac:dyDescent="0.25">
      <c r="C79" t="s">
        <v>426</v>
      </c>
    </row>
    <row r="80" spans="1:3" x14ac:dyDescent="0.25">
      <c r="C80" t="s">
        <v>1420</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90</v>
      </c>
    </row>
    <row r="5" spans="1:3" x14ac:dyDescent="0.25">
      <c r="A5" s="4" t="s">
        <v>1</v>
      </c>
      <c r="B5" s="2">
        <f>'Total Orgs'!B145</f>
        <v>2100.5</v>
      </c>
    </row>
    <row r="6" spans="1:3" x14ac:dyDescent="0.25">
      <c r="A6" s="4" t="s">
        <v>2</v>
      </c>
      <c r="B6" s="2">
        <v>525.13</v>
      </c>
    </row>
    <row r="7" spans="1:3" x14ac:dyDescent="0.25">
      <c r="A7" s="4" t="s">
        <v>3</v>
      </c>
      <c r="B7" s="2">
        <f>SUM(B11:B103)</f>
        <v>2616.6800000000003</v>
      </c>
    </row>
    <row r="8" spans="1:3" x14ac:dyDescent="0.25">
      <c r="A8" s="4" t="s">
        <v>4</v>
      </c>
      <c r="B8" s="2">
        <f>SUM(B5+B6-B7)</f>
        <v>8.9499999999998181</v>
      </c>
    </row>
    <row r="10" spans="1:3" s="1" customFormat="1" x14ac:dyDescent="0.25">
      <c r="A10" s="7" t="s">
        <v>5</v>
      </c>
      <c r="B10" s="3" t="s">
        <v>6</v>
      </c>
      <c r="C10" s="1" t="s">
        <v>7</v>
      </c>
    </row>
    <row r="11" spans="1:3" x14ac:dyDescent="0.25">
      <c r="A11" s="4">
        <v>41898</v>
      </c>
      <c r="B11" s="2">
        <v>1848.47</v>
      </c>
      <c r="C11" t="s">
        <v>450</v>
      </c>
    </row>
    <row r="12" spans="1:3" x14ac:dyDescent="0.25">
      <c r="C12" t="s">
        <v>451</v>
      </c>
    </row>
    <row r="13" spans="1:3" x14ac:dyDescent="0.25">
      <c r="C13" t="s">
        <v>452</v>
      </c>
    </row>
    <row r="14" spans="1:3" x14ac:dyDescent="0.25">
      <c r="C14" t="s">
        <v>453</v>
      </c>
    </row>
    <row r="15" spans="1:3" x14ac:dyDescent="0.25">
      <c r="C15" t="s">
        <v>454</v>
      </c>
    </row>
    <row r="16" spans="1:3" x14ac:dyDescent="0.25">
      <c r="C16" t="s">
        <v>543</v>
      </c>
    </row>
    <row r="17" spans="1:3" x14ac:dyDescent="0.25">
      <c r="A17" s="4">
        <v>41919</v>
      </c>
      <c r="B17" s="2">
        <v>243.08</v>
      </c>
      <c r="C17" t="s">
        <v>450</v>
      </c>
    </row>
    <row r="18" spans="1:3" x14ac:dyDescent="0.25">
      <c r="C18" t="s">
        <v>451</v>
      </c>
    </row>
    <row r="19" spans="1:3" x14ac:dyDescent="0.25">
      <c r="C19" t="s">
        <v>452</v>
      </c>
    </row>
    <row r="20" spans="1:3" x14ac:dyDescent="0.25">
      <c r="C20" t="s">
        <v>453</v>
      </c>
    </row>
    <row r="21" spans="1:3" x14ac:dyDescent="0.25">
      <c r="C21" s="66" t="s">
        <v>522</v>
      </c>
    </row>
    <row r="22" spans="1:3" x14ac:dyDescent="0.25">
      <c r="A22" s="4">
        <v>42073</v>
      </c>
      <c r="B22" s="2">
        <v>525.13</v>
      </c>
      <c r="C22" t="s">
        <v>984</v>
      </c>
    </row>
    <row r="23" spans="1:3" x14ac:dyDescent="0.25">
      <c r="C23" t="s">
        <v>985</v>
      </c>
    </row>
    <row r="24" spans="1:3" x14ac:dyDescent="0.25">
      <c r="C24" t="s">
        <v>986</v>
      </c>
    </row>
    <row r="25" spans="1:3" x14ac:dyDescent="0.25">
      <c r="C25" t="s">
        <v>987</v>
      </c>
    </row>
    <row r="26" spans="1:3" x14ac:dyDescent="0.25">
      <c r="C26" t="s">
        <v>1175</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226</v>
      </c>
    </row>
    <row r="5" spans="1:3" x14ac:dyDescent="0.25">
      <c r="A5" s="4" t="s">
        <v>1</v>
      </c>
      <c r="B5" s="2">
        <f>'Total Orgs'!B146</f>
        <v>451.25</v>
      </c>
    </row>
    <row r="6" spans="1:3" x14ac:dyDescent="0.25">
      <c r="A6" s="4" t="s">
        <v>2</v>
      </c>
    </row>
    <row r="7" spans="1:3" x14ac:dyDescent="0.25">
      <c r="A7" s="4" t="s">
        <v>3</v>
      </c>
      <c r="B7" s="2">
        <f>SUM(B11:B100)</f>
        <v>211.64</v>
      </c>
    </row>
    <row r="8" spans="1:3" x14ac:dyDescent="0.25">
      <c r="A8" s="4" t="s">
        <v>4</v>
      </c>
      <c r="B8" s="2">
        <f>SUM(B5+B6-B7)</f>
        <v>239.61</v>
      </c>
    </row>
    <row r="10" spans="1:3" s="1" customFormat="1" x14ac:dyDescent="0.25">
      <c r="A10" s="7" t="s">
        <v>5</v>
      </c>
      <c r="B10" s="3" t="s">
        <v>6</v>
      </c>
      <c r="C10" s="1" t="s">
        <v>7</v>
      </c>
    </row>
    <row r="11" spans="1:3" x14ac:dyDescent="0.25">
      <c r="A11" s="4">
        <v>42223</v>
      </c>
      <c r="B11" s="2">
        <v>211.64</v>
      </c>
      <c r="C11" t="s">
        <v>1374</v>
      </c>
    </row>
    <row r="12" spans="1:3" x14ac:dyDescent="0.25">
      <c r="C12" t="s">
        <v>426</v>
      </c>
    </row>
    <row r="13" spans="1:3" x14ac:dyDescent="0.25">
      <c r="C13" t="s">
        <v>1375</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356</v>
      </c>
    </row>
    <row r="5" spans="1:3" x14ac:dyDescent="0.25">
      <c r="A5" s="4" t="s">
        <v>1</v>
      </c>
      <c r="B5" s="2">
        <f>'Total Orgs'!B147</f>
        <v>356.25</v>
      </c>
    </row>
    <row r="6" spans="1:3" x14ac:dyDescent="0.25">
      <c r="A6" s="4" t="s">
        <v>2</v>
      </c>
      <c r="B6" s="2">
        <v>89.06</v>
      </c>
    </row>
    <row r="7" spans="1:3" x14ac:dyDescent="0.25">
      <c r="A7" s="4" t="s">
        <v>325</v>
      </c>
      <c r="B7" s="2">
        <v>-71.25</v>
      </c>
      <c r="C7" t="s">
        <v>445</v>
      </c>
    </row>
    <row r="8" spans="1:3" x14ac:dyDescent="0.25">
      <c r="A8" s="4" t="s">
        <v>3</v>
      </c>
      <c r="B8" s="2">
        <f>SUM(B12:B101)</f>
        <v>0</v>
      </c>
    </row>
    <row r="9" spans="1:3" x14ac:dyDescent="0.25">
      <c r="A9" s="4" t="s">
        <v>4</v>
      </c>
      <c r="B9" s="2">
        <f>SUM(B5+B6+B7-B8)</f>
        <v>374.06</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heetViews>
  <sheetFormatPr defaultRowHeight="15.75" x14ac:dyDescent="0.25"/>
  <cols>
    <col min="1" max="1" width="18.125" customWidth="1"/>
    <col min="3" max="3" width="30.875" customWidth="1"/>
  </cols>
  <sheetData>
    <row r="1" spans="1:3" x14ac:dyDescent="0.25">
      <c r="A1" s="5" t="s">
        <v>0</v>
      </c>
      <c r="B1" s="2"/>
      <c r="C1" s="1" t="str">
        <f>'Total Orgs'!A1</f>
        <v>Budget 2014-2015</v>
      </c>
    </row>
    <row r="2" spans="1:3" x14ac:dyDescent="0.25">
      <c r="A2" s="5"/>
      <c r="B2" s="2"/>
    </row>
    <row r="3" spans="1:3" x14ac:dyDescent="0.25">
      <c r="A3" s="6" t="s">
        <v>358</v>
      </c>
      <c r="B3" s="2"/>
    </row>
    <row r="4" spans="1:3" x14ac:dyDescent="0.25">
      <c r="A4" s="4"/>
      <c r="B4" s="2"/>
    </row>
    <row r="5" spans="1:3" x14ac:dyDescent="0.25">
      <c r="A5" s="4" t="s">
        <v>1</v>
      </c>
      <c r="B5" s="2">
        <f>'Total Orgs'!B149</f>
        <v>1300</v>
      </c>
    </row>
    <row r="6" spans="1:3" x14ac:dyDescent="0.25">
      <c r="A6" s="4" t="s">
        <v>2</v>
      </c>
      <c r="B6" s="2"/>
    </row>
    <row r="7" spans="1:3" x14ac:dyDescent="0.25">
      <c r="A7" s="4" t="s">
        <v>3</v>
      </c>
      <c r="B7" s="2">
        <f>SUM(B11:B100)</f>
        <v>1300</v>
      </c>
    </row>
    <row r="8" spans="1:3" x14ac:dyDescent="0.25">
      <c r="A8" s="4" t="s">
        <v>4</v>
      </c>
      <c r="B8" s="2">
        <f>SUM(B5+B6-B7)</f>
        <v>0</v>
      </c>
    </row>
    <row r="9" spans="1:3" x14ac:dyDescent="0.25">
      <c r="A9" s="4"/>
      <c r="B9" s="2"/>
    </row>
    <row r="10" spans="1:3" x14ac:dyDescent="0.25">
      <c r="A10" s="7" t="s">
        <v>5</v>
      </c>
      <c r="B10" s="3" t="s">
        <v>6</v>
      </c>
      <c r="C10" s="1" t="s">
        <v>7</v>
      </c>
    </row>
    <row r="11" spans="1:3" x14ac:dyDescent="0.25">
      <c r="A11" s="4">
        <v>41892</v>
      </c>
      <c r="B11">
        <v>15.88</v>
      </c>
      <c r="C11" t="s">
        <v>431</v>
      </c>
    </row>
    <row r="12" spans="1:3" x14ac:dyDescent="0.25">
      <c r="C12" t="s">
        <v>434</v>
      </c>
    </row>
    <row r="13" spans="1:3" x14ac:dyDescent="0.25">
      <c r="C13" t="s">
        <v>433</v>
      </c>
    </row>
    <row r="14" spans="1:3" x14ac:dyDescent="0.25">
      <c r="A14" s="4">
        <v>41905</v>
      </c>
      <c r="B14">
        <v>4.4000000000000004</v>
      </c>
      <c r="C14" t="s">
        <v>431</v>
      </c>
    </row>
    <row r="15" spans="1:3" x14ac:dyDescent="0.25">
      <c r="C15" t="s">
        <v>434</v>
      </c>
    </row>
    <row r="16" spans="1:3" x14ac:dyDescent="0.25">
      <c r="C16" t="s">
        <v>433</v>
      </c>
    </row>
    <row r="17" spans="1:3" x14ac:dyDescent="0.25">
      <c r="A17" s="4">
        <v>41905</v>
      </c>
      <c r="B17">
        <v>2.25</v>
      </c>
      <c r="C17" t="s">
        <v>431</v>
      </c>
    </row>
    <row r="18" spans="1:3" x14ac:dyDescent="0.25">
      <c r="C18" t="s">
        <v>434</v>
      </c>
    </row>
    <row r="19" spans="1:3" x14ac:dyDescent="0.25">
      <c r="C19" t="s">
        <v>433</v>
      </c>
    </row>
    <row r="20" spans="1:3" x14ac:dyDescent="0.25">
      <c r="A20" s="4">
        <v>41905</v>
      </c>
      <c r="B20">
        <v>24</v>
      </c>
      <c r="C20" t="s">
        <v>431</v>
      </c>
    </row>
    <row r="21" spans="1:3" x14ac:dyDescent="0.25">
      <c r="C21" t="s">
        <v>434</v>
      </c>
    </row>
    <row r="22" spans="1:3" x14ac:dyDescent="0.25">
      <c r="C22" t="s">
        <v>433</v>
      </c>
    </row>
    <row r="23" spans="1:3" x14ac:dyDescent="0.25">
      <c r="A23" s="4">
        <v>41905</v>
      </c>
      <c r="B23">
        <v>25</v>
      </c>
      <c r="C23" t="s">
        <v>431</v>
      </c>
    </row>
    <row r="24" spans="1:3" x14ac:dyDescent="0.25">
      <c r="C24" t="s">
        <v>434</v>
      </c>
    </row>
    <row r="25" spans="1:3" x14ac:dyDescent="0.25">
      <c r="C25" t="s">
        <v>433</v>
      </c>
    </row>
    <row r="26" spans="1:3" x14ac:dyDescent="0.25">
      <c r="A26" s="4">
        <v>42037</v>
      </c>
      <c r="B26">
        <v>5</v>
      </c>
      <c r="C26" t="s">
        <v>431</v>
      </c>
    </row>
    <row r="27" spans="1:3" x14ac:dyDescent="0.25">
      <c r="C27" t="s">
        <v>434</v>
      </c>
    </row>
    <row r="28" spans="1:3" x14ac:dyDescent="0.25">
      <c r="C28" t="s">
        <v>433</v>
      </c>
    </row>
    <row r="29" spans="1:3" x14ac:dyDescent="0.25">
      <c r="A29" s="4">
        <v>42095</v>
      </c>
      <c r="B29">
        <v>915</v>
      </c>
      <c r="C29" t="s">
        <v>1050</v>
      </c>
    </row>
    <row r="30" spans="1:3" x14ac:dyDescent="0.25">
      <c r="C30" t="s">
        <v>1051</v>
      </c>
    </row>
    <row r="31" spans="1:3" x14ac:dyDescent="0.25">
      <c r="A31" s="4">
        <v>42095</v>
      </c>
      <c r="B31">
        <v>308.47000000000003</v>
      </c>
      <c r="C31" t="s">
        <v>1052</v>
      </c>
    </row>
    <row r="32" spans="1:3" x14ac:dyDescent="0.25">
      <c r="C32" t="s">
        <v>1053</v>
      </c>
    </row>
    <row r="33" spans="3:3" x14ac:dyDescent="0.25">
      <c r="C33" t="s">
        <v>1054</v>
      </c>
    </row>
    <row r="34" spans="3:3" x14ac:dyDescent="0.25">
      <c r="C34" t="s">
        <v>1055</v>
      </c>
    </row>
    <row r="35" spans="3:3" x14ac:dyDescent="0.25">
      <c r="C35" t="s">
        <v>1071</v>
      </c>
    </row>
  </sheetData>
  <hyperlinks>
    <hyperlink ref="A1" location="'Total Orgs'!A1" display="Total Organizations"/>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91</v>
      </c>
    </row>
    <row r="5" spans="1:3" x14ac:dyDescent="0.25">
      <c r="A5" s="4" t="s">
        <v>1</v>
      </c>
      <c r="B5" s="2">
        <f>'Total Orgs'!B148</f>
        <v>2185</v>
      </c>
    </row>
    <row r="6" spans="1:3" x14ac:dyDescent="0.25">
      <c r="A6" s="4" t="s">
        <v>2</v>
      </c>
      <c r="B6" s="2">
        <v>523.44000000000005</v>
      </c>
    </row>
    <row r="7" spans="1:3" x14ac:dyDescent="0.25">
      <c r="A7" s="4" t="s">
        <v>3</v>
      </c>
      <c r="B7" s="2">
        <f>SUM(B11:B101)</f>
        <v>2708.44</v>
      </c>
    </row>
    <row r="8" spans="1:3" x14ac:dyDescent="0.25">
      <c r="A8" s="4" t="s">
        <v>4</v>
      </c>
      <c r="B8" s="2">
        <f>SUM(B5+B6-B7)</f>
        <v>0</v>
      </c>
    </row>
    <row r="10" spans="1:3" s="1" customFormat="1" x14ac:dyDescent="0.25">
      <c r="A10" s="7" t="s">
        <v>5</v>
      </c>
      <c r="B10" s="3" t="s">
        <v>6</v>
      </c>
      <c r="C10" s="1" t="s">
        <v>7</v>
      </c>
    </row>
    <row r="11" spans="1:3" x14ac:dyDescent="0.25">
      <c r="A11" s="4">
        <v>41914</v>
      </c>
      <c r="B11" s="2">
        <v>613.20000000000005</v>
      </c>
      <c r="C11" t="s">
        <v>516</v>
      </c>
    </row>
    <row r="12" spans="1:3" x14ac:dyDescent="0.25">
      <c r="C12" t="s">
        <v>517</v>
      </c>
    </row>
    <row r="13" spans="1:3" x14ac:dyDescent="0.25">
      <c r="C13" t="s">
        <v>518</v>
      </c>
    </row>
    <row r="14" spans="1:3" x14ac:dyDescent="0.25">
      <c r="C14" t="s">
        <v>519</v>
      </c>
    </row>
    <row r="15" spans="1:3" x14ac:dyDescent="0.25">
      <c r="A15" s="4">
        <v>41936</v>
      </c>
      <c r="B15" s="2">
        <v>765.78</v>
      </c>
      <c r="C15" t="s">
        <v>582</v>
      </c>
    </row>
    <row r="16" spans="1:3" x14ac:dyDescent="0.25">
      <c r="C16" t="s">
        <v>583</v>
      </c>
    </row>
    <row r="17" spans="1:3" x14ac:dyDescent="0.25">
      <c r="C17" t="s">
        <v>579</v>
      </c>
    </row>
    <row r="18" spans="1:3" x14ac:dyDescent="0.25">
      <c r="C18" t="s">
        <v>584</v>
      </c>
    </row>
    <row r="19" spans="1:3" x14ac:dyDescent="0.25">
      <c r="C19" t="s">
        <v>585</v>
      </c>
    </row>
    <row r="20" spans="1:3" x14ac:dyDescent="0.25">
      <c r="C20" t="s">
        <v>673</v>
      </c>
    </row>
    <row r="21" spans="1:3" x14ac:dyDescent="0.25">
      <c r="A21" s="4">
        <v>41955</v>
      </c>
      <c r="B21" s="2">
        <v>53.47</v>
      </c>
      <c r="C21" t="s">
        <v>643</v>
      </c>
    </row>
    <row r="22" spans="1:3" x14ac:dyDescent="0.25">
      <c r="C22" t="s">
        <v>426</v>
      </c>
    </row>
    <row r="23" spans="1:3" x14ac:dyDescent="0.25">
      <c r="C23" t="s">
        <v>644</v>
      </c>
    </row>
    <row r="24" spans="1:3" x14ac:dyDescent="0.25">
      <c r="A24" s="4">
        <v>42041</v>
      </c>
      <c r="B24" s="2">
        <v>725.99</v>
      </c>
      <c r="C24" t="s">
        <v>856</v>
      </c>
    </row>
    <row r="25" spans="1:3" x14ac:dyDescent="0.25">
      <c r="C25" t="s">
        <v>426</v>
      </c>
    </row>
    <row r="26" spans="1:3" x14ac:dyDescent="0.25">
      <c r="C26" t="s">
        <v>857</v>
      </c>
    </row>
    <row r="27" spans="1:3" x14ac:dyDescent="0.25">
      <c r="A27" s="4">
        <v>42194</v>
      </c>
      <c r="B27" s="2">
        <v>550</v>
      </c>
      <c r="C27" t="s">
        <v>1322</v>
      </c>
    </row>
    <row r="28" spans="1:3" x14ac:dyDescent="0.25">
      <c r="C28" t="s">
        <v>426</v>
      </c>
    </row>
    <row r="29" spans="1:3" x14ac:dyDescent="0.25">
      <c r="C29" t="s">
        <v>1323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92</v>
      </c>
    </row>
    <row r="5" spans="1:3" x14ac:dyDescent="0.25">
      <c r="A5" s="4" t="s">
        <v>1</v>
      </c>
      <c r="B5" s="2">
        <f>'Total Orgs'!B150</f>
        <v>9690</v>
      </c>
    </row>
    <row r="6" spans="1:3" x14ac:dyDescent="0.25">
      <c r="A6" s="4" t="s">
        <v>2</v>
      </c>
    </row>
    <row r="7" spans="1:3" x14ac:dyDescent="0.25">
      <c r="A7" s="4" t="s">
        <v>3</v>
      </c>
      <c r="B7" s="2">
        <f>SUM(B11:B100)</f>
        <v>9690</v>
      </c>
    </row>
    <row r="8" spans="1:3" x14ac:dyDescent="0.25">
      <c r="A8" s="4" t="s">
        <v>4</v>
      </c>
      <c r="B8" s="2">
        <f>SUM(B5+B6-B7)</f>
        <v>0</v>
      </c>
    </row>
    <row r="10" spans="1:3" s="1" customFormat="1" x14ac:dyDescent="0.25">
      <c r="A10" s="7" t="s">
        <v>5</v>
      </c>
      <c r="B10" s="3" t="s">
        <v>6</v>
      </c>
      <c r="C10" s="1" t="s">
        <v>7</v>
      </c>
    </row>
    <row r="11" spans="1:3" x14ac:dyDescent="0.25">
      <c r="A11" s="4">
        <v>42048</v>
      </c>
      <c r="B11" s="2">
        <v>3500</v>
      </c>
      <c r="C11" t="s">
        <v>877</v>
      </c>
    </row>
    <row r="12" spans="1:3" x14ac:dyDescent="0.25">
      <c r="C12" t="s">
        <v>878</v>
      </c>
    </row>
    <row r="13" spans="1:3" x14ac:dyDescent="0.25">
      <c r="C13" t="s">
        <v>879</v>
      </c>
    </row>
    <row r="14" spans="1:3" x14ac:dyDescent="0.25">
      <c r="C14" t="s">
        <v>437</v>
      </c>
    </row>
    <row r="15" spans="1:3" x14ac:dyDescent="0.25">
      <c r="C15" t="s">
        <v>880</v>
      </c>
    </row>
    <row r="16" spans="1:3" x14ac:dyDescent="0.25">
      <c r="C16" t="s">
        <v>1059</v>
      </c>
    </row>
    <row r="17" spans="1:3" x14ac:dyDescent="0.25">
      <c r="A17" s="4">
        <v>41786</v>
      </c>
      <c r="B17" s="2">
        <v>822</v>
      </c>
      <c r="C17" t="s">
        <v>689</v>
      </c>
    </row>
    <row r="18" spans="1:3" x14ac:dyDescent="0.25">
      <c r="C18" t="s">
        <v>426</v>
      </c>
    </row>
    <row r="19" spans="1:3" x14ac:dyDescent="0.25">
      <c r="C19" t="s">
        <v>1256</v>
      </c>
    </row>
    <row r="20" spans="1:3" x14ac:dyDescent="0.25">
      <c r="A20" s="4">
        <v>41786</v>
      </c>
      <c r="B20" s="2">
        <v>275.39999999999998</v>
      </c>
      <c r="C20" t="s">
        <v>689</v>
      </c>
    </row>
    <row r="21" spans="1:3" x14ac:dyDescent="0.25">
      <c r="C21" t="s">
        <v>426</v>
      </c>
    </row>
    <row r="22" spans="1:3" x14ac:dyDescent="0.25">
      <c r="C22" t="s">
        <v>1257</v>
      </c>
    </row>
    <row r="23" spans="1:3" x14ac:dyDescent="0.25">
      <c r="A23" s="4">
        <v>42188</v>
      </c>
      <c r="B23" s="2">
        <v>683.53</v>
      </c>
      <c r="C23" t="s">
        <v>1288</v>
      </c>
    </row>
    <row r="24" spans="1:3" x14ac:dyDescent="0.25">
      <c r="C24" t="s">
        <v>1289</v>
      </c>
    </row>
    <row r="25" spans="1:3" x14ac:dyDescent="0.25">
      <c r="C25" t="s">
        <v>1290</v>
      </c>
    </row>
    <row r="26" spans="1:3" x14ac:dyDescent="0.25">
      <c r="C26" t="s">
        <v>1291</v>
      </c>
    </row>
    <row r="27" spans="1:3" x14ac:dyDescent="0.25">
      <c r="C27" t="s">
        <v>1339</v>
      </c>
    </row>
    <row r="28" spans="1:3" x14ac:dyDescent="0.25">
      <c r="A28" s="4">
        <v>42216</v>
      </c>
      <c r="B28" s="2">
        <v>300</v>
      </c>
      <c r="C28" t="s">
        <v>1345</v>
      </c>
    </row>
    <row r="29" spans="1:3" x14ac:dyDescent="0.25">
      <c r="C29" t="s">
        <v>426</v>
      </c>
    </row>
    <row r="30" spans="1:3" x14ac:dyDescent="0.25">
      <c r="C30" t="s">
        <v>1346</v>
      </c>
    </row>
    <row r="31" spans="1:3" x14ac:dyDescent="0.25">
      <c r="A31" s="4">
        <v>42216</v>
      </c>
      <c r="B31" s="2">
        <v>3324.75</v>
      </c>
      <c r="C31" t="s">
        <v>1347</v>
      </c>
    </row>
    <row r="32" spans="1:3" x14ac:dyDescent="0.25">
      <c r="C32" t="s">
        <v>426</v>
      </c>
    </row>
    <row r="33" spans="1:3" x14ac:dyDescent="0.25">
      <c r="C33" t="s">
        <v>1348</v>
      </c>
    </row>
    <row r="34" spans="1:3" x14ac:dyDescent="0.25">
      <c r="A34" s="4">
        <v>42221</v>
      </c>
      <c r="B34" s="2">
        <v>784.32</v>
      </c>
      <c r="C34" t="s">
        <v>1365</v>
      </c>
    </row>
    <row r="35" spans="1:3" x14ac:dyDescent="0.25">
      <c r="C35" t="s">
        <v>426</v>
      </c>
    </row>
    <row r="36" spans="1:3" x14ac:dyDescent="0.25">
      <c r="C36" t="s">
        <v>1366</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93</v>
      </c>
    </row>
    <row r="5" spans="1:3" x14ac:dyDescent="0.25">
      <c r="A5" s="4" t="s">
        <v>1</v>
      </c>
      <c r="B5" s="2">
        <f>'Total Orgs'!B151</f>
        <v>1235</v>
      </c>
    </row>
    <row r="6" spans="1:3" x14ac:dyDescent="0.25">
      <c r="A6" s="4" t="s">
        <v>2</v>
      </c>
    </row>
    <row r="7" spans="1:3" x14ac:dyDescent="0.25">
      <c r="A7" s="4" t="s">
        <v>3</v>
      </c>
      <c r="B7" s="2">
        <f>SUM(B11:B100)</f>
        <v>1039</v>
      </c>
    </row>
    <row r="8" spans="1:3" x14ac:dyDescent="0.25">
      <c r="A8" s="4" t="s">
        <v>4</v>
      </c>
      <c r="B8" s="2">
        <f>SUM(B5+B6-B7)</f>
        <v>196</v>
      </c>
    </row>
    <row r="10" spans="1:3" s="1" customFormat="1" x14ac:dyDescent="0.25">
      <c r="A10" s="7" t="s">
        <v>5</v>
      </c>
      <c r="B10" s="3" t="s">
        <v>6</v>
      </c>
      <c r="C10" s="1" t="s">
        <v>7</v>
      </c>
    </row>
    <row r="11" spans="1:3" x14ac:dyDescent="0.25">
      <c r="A11" s="4">
        <v>41948</v>
      </c>
      <c r="B11" s="2">
        <v>590</v>
      </c>
      <c r="C11" t="s">
        <v>619</v>
      </c>
    </row>
    <row r="12" spans="1:3" x14ac:dyDescent="0.25">
      <c r="C12" t="s">
        <v>620</v>
      </c>
    </row>
    <row r="13" spans="1:3" x14ac:dyDescent="0.25">
      <c r="C13" t="s">
        <v>621</v>
      </c>
    </row>
    <row r="14" spans="1:3" x14ac:dyDescent="0.25">
      <c r="C14" t="s">
        <v>426</v>
      </c>
    </row>
    <row r="15" spans="1:3" x14ac:dyDescent="0.25">
      <c r="C15" t="s">
        <v>622</v>
      </c>
    </row>
    <row r="16" spans="1:3" x14ac:dyDescent="0.25">
      <c r="A16" s="4">
        <v>42116</v>
      </c>
      <c r="B16" s="2">
        <v>449</v>
      </c>
      <c r="C16" t="s">
        <v>1119</v>
      </c>
    </row>
    <row r="17" spans="1:3" x14ac:dyDescent="0.25">
      <c r="C17" t="s">
        <v>426</v>
      </c>
    </row>
    <row r="18" spans="1:3" x14ac:dyDescent="0.25">
      <c r="C18" t="s">
        <v>1120</v>
      </c>
    </row>
    <row r="19" spans="1:3" x14ac:dyDescent="0.25">
      <c r="A19" s="4">
        <v>42121</v>
      </c>
      <c r="B19" s="2">
        <v>0</v>
      </c>
      <c r="C19" t="s">
        <v>1136</v>
      </c>
    </row>
    <row r="20" spans="1:3" x14ac:dyDescent="0.25">
      <c r="C20" t="s">
        <v>1134</v>
      </c>
    </row>
    <row r="21" spans="1:3" x14ac:dyDescent="0.25">
      <c r="C21" t="s">
        <v>1135</v>
      </c>
    </row>
    <row r="22" spans="1:3" x14ac:dyDescent="0.25">
      <c r="C22" t="s">
        <v>1137</v>
      </c>
    </row>
    <row r="23" spans="1:3" x14ac:dyDescent="0.25">
      <c r="C23" t="s">
        <v>1238</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94</v>
      </c>
    </row>
    <row r="5" spans="1:3" x14ac:dyDescent="0.25">
      <c r="A5" s="4" t="s">
        <v>1</v>
      </c>
      <c r="B5" s="2">
        <f>'Total Orgs'!B152</f>
        <v>427.5</v>
      </c>
    </row>
    <row r="6" spans="1:3" x14ac:dyDescent="0.25">
      <c r="A6" s="4" t="s">
        <v>2</v>
      </c>
    </row>
    <row r="7" spans="1:3" x14ac:dyDescent="0.25">
      <c r="A7" s="4" t="s">
        <v>3</v>
      </c>
      <c r="B7" s="2">
        <f>SUM(B11:B100)</f>
        <v>13.5</v>
      </c>
    </row>
    <row r="8" spans="1:3" x14ac:dyDescent="0.25">
      <c r="A8" s="4" t="s">
        <v>4</v>
      </c>
      <c r="B8" s="2">
        <f>SUM(B5+B6-B7)</f>
        <v>414</v>
      </c>
    </row>
    <row r="10" spans="1:3" s="1" customFormat="1" x14ac:dyDescent="0.25">
      <c r="A10" s="7" t="s">
        <v>5</v>
      </c>
      <c r="B10" s="3" t="s">
        <v>6</v>
      </c>
      <c r="C10" s="1" t="s">
        <v>7</v>
      </c>
    </row>
    <row r="11" spans="1:3" x14ac:dyDescent="0.25">
      <c r="A11" s="4">
        <v>41905</v>
      </c>
      <c r="B11" s="2">
        <v>12</v>
      </c>
      <c r="C11" t="s">
        <v>431</v>
      </c>
    </row>
    <row r="12" spans="1:3" x14ac:dyDescent="0.25">
      <c r="C12" t="s">
        <v>432</v>
      </c>
    </row>
    <row r="13" spans="1:3" x14ac:dyDescent="0.25">
      <c r="C13" t="s">
        <v>433</v>
      </c>
    </row>
    <row r="14" spans="1:3" x14ac:dyDescent="0.25">
      <c r="A14" s="4">
        <v>41928</v>
      </c>
      <c r="B14" s="2">
        <v>1.5</v>
      </c>
      <c r="C14" t="s">
        <v>431</v>
      </c>
    </row>
    <row r="15" spans="1:3" x14ac:dyDescent="0.25">
      <c r="C15" t="s">
        <v>432</v>
      </c>
    </row>
    <row r="16" spans="1:3" x14ac:dyDescent="0.25">
      <c r="C16" t="s">
        <v>433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360</v>
      </c>
    </row>
    <row r="5" spans="1:3" x14ac:dyDescent="0.25">
      <c r="A5" s="4" t="s">
        <v>1</v>
      </c>
      <c r="B5" s="2">
        <f>'Total Orgs'!B153</f>
        <v>152</v>
      </c>
    </row>
    <row r="6" spans="1:3" x14ac:dyDescent="0.25">
      <c r="A6" s="4" t="s">
        <v>2</v>
      </c>
    </row>
    <row r="7" spans="1:3" x14ac:dyDescent="0.25">
      <c r="A7" s="4" t="s">
        <v>3</v>
      </c>
      <c r="B7" s="2">
        <f>SUM(B11:B100)</f>
        <v>0</v>
      </c>
    </row>
    <row r="8" spans="1:3" x14ac:dyDescent="0.25">
      <c r="A8" s="4" t="s">
        <v>4</v>
      </c>
      <c r="B8" s="2">
        <f>SUM(B5+B6-B7)</f>
        <v>152</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361</v>
      </c>
    </row>
    <row r="5" spans="1:3" x14ac:dyDescent="0.25">
      <c r="A5" s="4" t="s">
        <v>1</v>
      </c>
      <c r="B5" s="2">
        <f>'Total Orgs'!B154</f>
        <v>285</v>
      </c>
    </row>
    <row r="6" spans="1:3" x14ac:dyDescent="0.25">
      <c r="A6" s="4" t="s">
        <v>2</v>
      </c>
    </row>
    <row r="7" spans="1:3" s="68" customFormat="1" ht="78.75" x14ac:dyDescent="0.25">
      <c r="A7" s="26" t="s">
        <v>325</v>
      </c>
      <c r="B7" s="27">
        <v>-246.98</v>
      </c>
      <c r="C7" s="28" t="s">
        <v>1242</v>
      </c>
    </row>
    <row r="8" spans="1:3" x14ac:dyDescent="0.25">
      <c r="A8" s="4" t="s">
        <v>3</v>
      </c>
      <c r="B8" s="2">
        <f>SUM(B12:B101)</f>
        <v>0</v>
      </c>
    </row>
    <row r="9" spans="1:3" x14ac:dyDescent="0.25">
      <c r="A9" s="4" t="s">
        <v>4</v>
      </c>
      <c r="B9" s="2">
        <f>SUM(B5+B6+B7-B8)</f>
        <v>38.02000000000001</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95</v>
      </c>
    </row>
    <row r="5" spans="1:3" x14ac:dyDescent="0.25">
      <c r="A5" s="4" t="s">
        <v>1</v>
      </c>
      <c r="B5" s="2">
        <f>'Total Orgs'!B155</f>
        <v>1330</v>
      </c>
    </row>
    <row r="6" spans="1:3" x14ac:dyDescent="0.25">
      <c r="A6" s="4" t="s">
        <v>2</v>
      </c>
      <c r="B6" s="2">
        <v>332.5</v>
      </c>
    </row>
    <row r="7" spans="1:3" x14ac:dyDescent="0.25">
      <c r="A7" s="4" t="s">
        <v>3</v>
      </c>
      <c r="B7" s="2">
        <f>SUM(B11:B103)</f>
        <v>1662.5</v>
      </c>
    </row>
    <row r="8" spans="1:3" x14ac:dyDescent="0.25">
      <c r="A8" s="4" t="s">
        <v>4</v>
      </c>
      <c r="B8" s="2">
        <f>SUM(B5+B6-B7)</f>
        <v>0</v>
      </c>
    </row>
    <row r="10" spans="1:3" s="1" customFormat="1" x14ac:dyDescent="0.25">
      <c r="A10" s="7" t="s">
        <v>5</v>
      </c>
      <c r="B10" s="3" t="s">
        <v>6</v>
      </c>
      <c r="C10" s="1" t="s">
        <v>7</v>
      </c>
    </row>
    <row r="11" spans="1:3" x14ac:dyDescent="0.25">
      <c r="A11" s="4">
        <v>41964</v>
      </c>
      <c r="B11" s="2">
        <v>1330</v>
      </c>
      <c r="C11" t="s">
        <v>732</v>
      </c>
    </row>
    <row r="12" spans="1:3" x14ac:dyDescent="0.25">
      <c r="C12" t="s">
        <v>426</v>
      </c>
    </row>
    <row r="13" spans="1:3" x14ac:dyDescent="0.25">
      <c r="C13" t="s">
        <v>733</v>
      </c>
    </row>
    <row r="14" spans="1:3" x14ac:dyDescent="0.25">
      <c r="A14" s="4" t="s">
        <v>1013</v>
      </c>
      <c r="B14" s="2">
        <v>332.5</v>
      </c>
      <c r="C14" t="s">
        <v>1014</v>
      </c>
    </row>
    <row r="15" spans="1:3" x14ac:dyDescent="0.25">
      <c r="C15" t="s">
        <v>426</v>
      </c>
    </row>
    <row r="16" spans="1:3" x14ac:dyDescent="0.25">
      <c r="C16" t="s">
        <v>1015</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heetViews>
  <sheetFormatPr defaultColWidth="11" defaultRowHeight="15.75" x14ac:dyDescent="0.25"/>
  <cols>
    <col min="1" max="1" width="16.5" style="4" customWidth="1"/>
    <col min="2" max="2" width="12" style="2" customWidth="1"/>
    <col min="3" max="3" width="43.375" customWidth="1"/>
  </cols>
  <sheetData>
    <row r="1" spans="1:4" x14ac:dyDescent="0.25">
      <c r="A1" s="5" t="s">
        <v>0</v>
      </c>
      <c r="C1" s="1" t="str">
        <f>'Total Orgs'!A1</f>
        <v>Budget 2014-2015</v>
      </c>
    </row>
    <row r="2" spans="1:4" x14ac:dyDescent="0.25">
      <c r="A2" s="5"/>
    </row>
    <row r="3" spans="1:4" x14ac:dyDescent="0.25">
      <c r="A3" s="6" t="s">
        <v>96</v>
      </c>
    </row>
    <row r="5" spans="1:4" x14ac:dyDescent="0.25">
      <c r="A5" s="4" t="s">
        <v>1</v>
      </c>
      <c r="B5" s="2">
        <f>'Total Orgs'!B156</f>
        <v>3700</v>
      </c>
    </row>
    <row r="6" spans="1:4" x14ac:dyDescent="0.25">
      <c r="A6" s="4" t="s">
        <v>2</v>
      </c>
      <c r="B6" s="2">
        <v>950</v>
      </c>
    </row>
    <row r="7" spans="1:4" x14ac:dyDescent="0.25">
      <c r="A7" s="4" t="s">
        <v>3</v>
      </c>
      <c r="B7" s="2">
        <f>SUM(B11:B104)</f>
        <v>4032.66</v>
      </c>
    </row>
    <row r="8" spans="1:4" x14ac:dyDescent="0.25">
      <c r="A8" s="4" t="s">
        <v>4</v>
      </c>
      <c r="B8" s="2">
        <f>SUM(B5+B6-B7)</f>
        <v>617.34000000000015</v>
      </c>
    </row>
    <row r="10" spans="1:4" s="1" customFormat="1" x14ac:dyDescent="0.25">
      <c r="A10" s="7" t="s">
        <v>5</v>
      </c>
      <c r="B10" s="3" t="s">
        <v>6</v>
      </c>
      <c r="C10" s="1" t="s">
        <v>7</v>
      </c>
    </row>
    <row r="11" spans="1:4" x14ac:dyDescent="0.25">
      <c r="A11" s="4">
        <v>41943</v>
      </c>
      <c r="B11" s="2">
        <v>15</v>
      </c>
      <c r="C11" t="s">
        <v>612</v>
      </c>
    </row>
    <row r="12" spans="1:4" x14ac:dyDescent="0.25">
      <c r="C12" t="s">
        <v>432</v>
      </c>
    </row>
    <row r="13" spans="1:4" x14ac:dyDescent="0.25">
      <c r="C13" t="s">
        <v>433</v>
      </c>
      <c r="D13" t="s">
        <v>327</v>
      </c>
    </row>
    <row r="14" spans="1:4" x14ac:dyDescent="0.25">
      <c r="A14" s="4">
        <v>41964</v>
      </c>
      <c r="B14" s="2">
        <v>3.15</v>
      </c>
      <c r="C14" t="s">
        <v>511</v>
      </c>
    </row>
    <row r="15" spans="1:4" x14ac:dyDescent="0.25">
      <c r="C15" t="s">
        <v>432</v>
      </c>
    </row>
    <row r="16" spans="1:4" x14ac:dyDescent="0.25">
      <c r="C16" t="s">
        <v>433</v>
      </c>
    </row>
    <row r="17" spans="1:3" x14ac:dyDescent="0.25">
      <c r="A17" s="4">
        <v>41964</v>
      </c>
      <c r="B17" s="2">
        <v>3</v>
      </c>
      <c r="C17" t="s">
        <v>511</v>
      </c>
    </row>
    <row r="18" spans="1:3" x14ac:dyDescent="0.25">
      <c r="C18" t="s">
        <v>432</v>
      </c>
    </row>
    <row r="19" spans="1:3" x14ac:dyDescent="0.25">
      <c r="C19" t="s">
        <v>433</v>
      </c>
    </row>
    <row r="20" spans="1:3" x14ac:dyDescent="0.25">
      <c r="A20" s="4">
        <v>42069</v>
      </c>
      <c r="B20" s="2">
        <v>846</v>
      </c>
      <c r="C20" t="s">
        <v>964</v>
      </c>
    </row>
    <row r="21" spans="1:3" x14ac:dyDescent="0.25">
      <c r="C21" t="s">
        <v>426</v>
      </c>
    </row>
    <row r="22" spans="1:3" x14ac:dyDescent="0.25">
      <c r="C22" t="s">
        <v>965</v>
      </c>
    </row>
    <row r="23" spans="1:3" x14ac:dyDescent="0.25">
      <c r="A23" s="4">
        <v>42069</v>
      </c>
      <c r="B23" s="2">
        <v>956.35</v>
      </c>
      <c r="C23" t="s">
        <v>970</v>
      </c>
    </row>
    <row r="24" spans="1:3" x14ac:dyDescent="0.25">
      <c r="C24" t="s">
        <v>971</v>
      </c>
    </row>
    <row r="25" spans="1:3" x14ac:dyDescent="0.25">
      <c r="C25" t="s">
        <v>972</v>
      </c>
    </row>
    <row r="26" spans="1:3" x14ac:dyDescent="0.25">
      <c r="C26" t="s">
        <v>973</v>
      </c>
    </row>
    <row r="27" spans="1:3" x14ac:dyDescent="0.25">
      <c r="C27" t="s">
        <v>974</v>
      </c>
    </row>
    <row r="28" spans="1:3" x14ac:dyDescent="0.25">
      <c r="C28" t="s">
        <v>975</v>
      </c>
    </row>
    <row r="29" spans="1:3" x14ac:dyDescent="0.25">
      <c r="C29" t="s">
        <v>1069</v>
      </c>
    </row>
    <row r="30" spans="1:3" x14ac:dyDescent="0.25">
      <c r="A30" s="4">
        <v>42089</v>
      </c>
      <c r="B30" s="2">
        <v>2</v>
      </c>
      <c r="C30" t="s">
        <v>511</v>
      </c>
    </row>
    <row r="31" spans="1:3" x14ac:dyDescent="0.25">
      <c r="C31" t="s">
        <v>432</v>
      </c>
    </row>
    <row r="32" spans="1:3" x14ac:dyDescent="0.25">
      <c r="C32" t="s">
        <v>433</v>
      </c>
    </row>
    <row r="33" spans="1:3" x14ac:dyDescent="0.25">
      <c r="A33" s="4">
        <v>42110</v>
      </c>
      <c r="B33" s="2">
        <v>2</v>
      </c>
      <c r="C33" t="s">
        <v>511</v>
      </c>
    </row>
    <row r="34" spans="1:3" x14ac:dyDescent="0.25">
      <c r="C34" t="s">
        <v>432</v>
      </c>
    </row>
    <row r="35" spans="1:3" x14ac:dyDescent="0.25">
      <c r="C35" t="s">
        <v>433</v>
      </c>
    </row>
    <row r="36" spans="1:3" x14ac:dyDescent="0.25">
      <c r="A36" s="4">
        <v>42193</v>
      </c>
      <c r="B36" s="2">
        <v>1955.16</v>
      </c>
      <c r="C36" t="s">
        <v>1310</v>
      </c>
    </row>
    <row r="37" spans="1:3" x14ac:dyDescent="0.25">
      <c r="C37" t="s">
        <v>1311</v>
      </c>
    </row>
    <row r="38" spans="1:3" x14ac:dyDescent="0.25">
      <c r="C38" t="s">
        <v>1312</v>
      </c>
    </row>
    <row r="39" spans="1:3" x14ac:dyDescent="0.25">
      <c r="C39" t="s">
        <v>1313</v>
      </c>
    </row>
    <row r="40" spans="1:3" x14ac:dyDescent="0.25">
      <c r="C40" t="s">
        <v>1409</v>
      </c>
    </row>
    <row r="41" spans="1:3" x14ac:dyDescent="0.25">
      <c r="A41" s="4">
        <v>42194</v>
      </c>
      <c r="B41" s="2">
        <v>250</v>
      </c>
      <c r="C41" t="s">
        <v>964</v>
      </c>
    </row>
    <row r="42" spans="1:3" x14ac:dyDescent="0.25">
      <c r="C42" t="s">
        <v>426</v>
      </c>
    </row>
    <row r="43" spans="1:3" x14ac:dyDescent="0.25">
      <c r="C43" t="s">
        <v>1320</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97</v>
      </c>
    </row>
    <row r="5" spans="1:3" x14ac:dyDescent="0.25">
      <c r="A5" s="4" t="s">
        <v>1</v>
      </c>
      <c r="B5" s="2">
        <f>'Total Orgs'!B157</f>
        <v>85.5</v>
      </c>
    </row>
    <row r="6" spans="1:3" x14ac:dyDescent="0.25">
      <c r="A6" s="4" t="s">
        <v>2</v>
      </c>
    </row>
    <row r="7" spans="1:3" x14ac:dyDescent="0.25">
      <c r="A7" s="4" t="s">
        <v>3</v>
      </c>
      <c r="B7" s="2">
        <f>SUM(B11:B100)</f>
        <v>0</v>
      </c>
    </row>
    <row r="8" spans="1:3" x14ac:dyDescent="0.25">
      <c r="A8" s="4" t="s">
        <v>4</v>
      </c>
      <c r="B8" s="2">
        <f>SUM(B5+B6-B7)</f>
        <v>85.5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332</v>
      </c>
    </row>
    <row r="5" spans="1:3" x14ac:dyDescent="0.25">
      <c r="A5" s="4" t="s">
        <v>1</v>
      </c>
      <c r="B5" s="2">
        <f>'Total Orgs'!B158</f>
        <v>95</v>
      </c>
    </row>
    <row r="6" spans="1:3" x14ac:dyDescent="0.25">
      <c r="A6" s="4" t="s">
        <v>2</v>
      </c>
      <c r="B6" s="2">
        <v>23.75</v>
      </c>
    </row>
    <row r="7" spans="1:3" x14ac:dyDescent="0.25">
      <c r="A7" s="4" t="s">
        <v>325</v>
      </c>
    </row>
    <row r="8" spans="1:3" x14ac:dyDescent="0.25">
      <c r="A8" s="4" t="s">
        <v>3</v>
      </c>
      <c r="B8" s="2">
        <f>SUM(B12:B101)</f>
        <v>118.75</v>
      </c>
    </row>
    <row r="9" spans="1:3" x14ac:dyDescent="0.25">
      <c r="A9" s="4" t="s">
        <v>4</v>
      </c>
      <c r="B9" s="2">
        <f>SUM(B5+B6+B7-B8)</f>
        <v>0</v>
      </c>
    </row>
    <row r="11" spans="1:3" s="1" customFormat="1" x14ac:dyDescent="0.25">
      <c r="A11" s="7" t="s">
        <v>5</v>
      </c>
      <c r="B11" s="3" t="s">
        <v>6</v>
      </c>
      <c r="C11" s="1" t="s">
        <v>7</v>
      </c>
    </row>
    <row r="12" spans="1:3" x14ac:dyDescent="0.25">
      <c r="A12" s="4">
        <v>42040</v>
      </c>
      <c r="B12" s="2">
        <v>118.75</v>
      </c>
      <c r="C12" t="s">
        <v>840</v>
      </c>
    </row>
    <row r="13" spans="1:3" x14ac:dyDescent="0.25">
      <c r="C13" t="s">
        <v>418</v>
      </c>
    </row>
  </sheetData>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defaultColWidth="11" defaultRowHeight="15.75" x14ac:dyDescent="0.25"/>
  <cols>
    <col min="1" max="1" width="16.5" style="4" customWidth="1"/>
    <col min="2" max="2" width="12" style="2" customWidth="1"/>
    <col min="3" max="3" width="43.375" customWidth="1"/>
  </cols>
  <sheetData>
    <row r="1" spans="1:7" x14ac:dyDescent="0.25">
      <c r="A1" s="5" t="s">
        <v>0</v>
      </c>
      <c r="C1" s="1" t="str">
        <f>'Total Orgs'!A1</f>
        <v>Budget 2014-2015</v>
      </c>
    </row>
    <row r="2" spans="1:7" x14ac:dyDescent="0.25">
      <c r="A2" s="5"/>
    </row>
    <row r="3" spans="1:7" x14ac:dyDescent="0.25">
      <c r="A3" s="6" t="s">
        <v>98</v>
      </c>
    </row>
    <row r="5" spans="1:7" x14ac:dyDescent="0.25">
      <c r="A5" s="4" t="s">
        <v>1</v>
      </c>
      <c r="B5" s="2">
        <f>'Total Orgs'!B159</f>
        <v>760</v>
      </c>
      <c r="D5" s="100" t="s">
        <v>1176</v>
      </c>
      <c r="E5" s="100"/>
      <c r="F5" s="100"/>
      <c r="G5" s="100"/>
    </row>
    <row r="6" spans="1:7" x14ac:dyDescent="0.25">
      <c r="A6" s="4" t="s">
        <v>2</v>
      </c>
      <c r="D6" s="100"/>
      <c r="E6" s="100"/>
      <c r="F6" s="100"/>
      <c r="G6" s="100"/>
    </row>
    <row r="7" spans="1:7" x14ac:dyDescent="0.25">
      <c r="A7" s="4" t="s">
        <v>3</v>
      </c>
      <c r="B7" s="2">
        <f>SUM(B11:B101)</f>
        <v>760</v>
      </c>
      <c r="D7" s="100"/>
      <c r="E7" s="100"/>
      <c r="F7" s="100"/>
      <c r="G7" s="100"/>
    </row>
    <row r="8" spans="1:7" x14ac:dyDescent="0.25">
      <c r="A8" s="4" t="s">
        <v>4</v>
      </c>
      <c r="B8" s="2">
        <f>SUM(B5+B6-B7)</f>
        <v>0</v>
      </c>
    </row>
    <row r="10" spans="1:7" s="1" customFormat="1" x14ac:dyDescent="0.25">
      <c r="A10" s="7" t="s">
        <v>5</v>
      </c>
      <c r="B10" s="3" t="s">
        <v>6</v>
      </c>
      <c r="C10" s="1" t="s">
        <v>7</v>
      </c>
    </row>
    <row r="11" spans="1:7" x14ac:dyDescent="0.25">
      <c r="A11" s="4">
        <v>42040</v>
      </c>
      <c r="B11" s="2">
        <v>260</v>
      </c>
      <c r="C11" t="s">
        <v>837</v>
      </c>
    </row>
    <row r="12" spans="1:7" x14ac:dyDescent="0.25">
      <c r="C12" t="s">
        <v>829</v>
      </c>
    </row>
    <row r="13" spans="1:7" x14ac:dyDescent="0.25">
      <c r="C13" t="s">
        <v>838</v>
      </c>
    </row>
    <row r="14" spans="1:7" x14ac:dyDescent="0.25">
      <c r="C14" t="s">
        <v>839</v>
      </c>
    </row>
    <row r="15" spans="1:7" x14ac:dyDescent="0.25">
      <c r="C15" t="s">
        <v>1154</v>
      </c>
    </row>
    <row r="16" spans="1:7" x14ac:dyDescent="0.25">
      <c r="A16" s="4">
        <v>42060</v>
      </c>
      <c r="B16" s="2">
        <v>500</v>
      </c>
      <c r="C16" t="s">
        <v>945</v>
      </c>
    </row>
    <row r="17" spans="3:3" x14ac:dyDescent="0.25">
      <c r="C17" t="s">
        <v>426</v>
      </c>
    </row>
    <row r="18" spans="3:3" x14ac:dyDescent="0.25">
      <c r="C18" t="s">
        <v>949</v>
      </c>
    </row>
  </sheetData>
  <mergeCells count="1">
    <mergeCell ref="D5:G7"/>
  </mergeCells>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19.375" customWidth="1"/>
    <col min="2" max="2" width="13" customWidth="1"/>
    <col min="3" max="3" width="25.75" customWidth="1"/>
  </cols>
  <sheetData>
    <row r="1" spans="1:3" x14ac:dyDescent="0.25">
      <c r="A1" s="5" t="s">
        <v>0</v>
      </c>
      <c r="B1" s="2"/>
      <c r="C1" s="1" t="str">
        <f>'Total Orgs'!A1</f>
        <v>Budget 2014-2015</v>
      </c>
    </row>
    <row r="2" spans="1:3" x14ac:dyDescent="0.25">
      <c r="A2" s="5"/>
      <c r="B2" s="2"/>
    </row>
    <row r="3" spans="1:3" x14ac:dyDescent="0.25">
      <c r="A3" s="6" t="s">
        <v>204</v>
      </c>
      <c r="B3" s="2"/>
    </row>
    <row r="4" spans="1:3" x14ac:dyDescent="0.25">
      <c r="A4" s="4"/>
      <c r="B4" s="2"/>
    </row>
    <row r="5" spans="1:3" x14ac:dyDescent="0.25">
      <c r="A5" s="4" t="s">
        <v>1</v>
      </c>
      <c r="B5" s="2">
        <f>'Total Orgs'!B160</f>
        <v>142.5</v>
      </c>
    </row>
    <row r="6" spans="1:3" x14ac:dyDescent="0.25">
      <c r="A6" s="4" t="s">
        <v>2</v>
      </c>
      <c r="B6" s="2"/>
    </row>
    <row r="7" spans="1:3" x14ac:dyDescent="0.25">
      <c r="A7" s="4" t="s">
        <v>3</v>
      </c>
      <c r="B7" s="2">
        <f>SUM(B11:B100)</f>
        <v>0</v>
      </c>
    </row>
    <row r="8" spans="1:3" x14ac:dyDescent="0.25">
      <c r="A8" s="4" t="s">
        <v>4</v>
      </c>
      <c r="B8" s="2">
        <f>SUM(B5+B6-B7)</f>
        <v>142.5</v>
      </c>
    </row>
    <row r="9" spans="1:3" x14ac:dyDescent="0.25">
      <c r="A9" s="4"/>
      <c r="B9" s="2"/>
    </row>
    <row r="10" spans="1:3" x14ac:dyDescent="0.25">
      <c r="A10" s="7" t="s">
        <v>5</v>
      </c>
      <c r="B10" s="3" t="s">
        <v>6</v>
      </c>
      <c r="C10" s="1" t="s">
        <v>7</v>
      </c>
    </row>
    <row r="11" spans="1:3" x14ac:dyDescent="0.25">
      <c r="A11" s="4"/>
    </row>
  </sheetData>
  <hyperlinks>
    <hyperlink ref="A1" location="'Total Orgs'!A1" display="Total Organizations"/>
  </hyperlinks>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20.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362</v>
      </c>
    </row>
    <row r="5" spans="1:3" x14ac:dyDescent="0.25">
      <c r="A5" s="4" t="s">
        <v>1</v>
      </c>
      <c r="B5" s="2">
        <f>'Total Orgs'!B161</f>
        <v>95</v>
      </c>
    </row>
    <row r="6" spans="1:3" x14ac:dyDescent="0.25">
      <c r="A6" s="4" t="s">
        <v>2</v>
      </c>
    </row>
    <row r="7" spans="1:3" x14ac:dyDescent="0.25">
      <c r="A7" s="4" t="s">
        <v>3</v>
      </c>
      <c r="B7" s="2">
        <f>SUM(B11:B100)</f>
        <v>0</v>
      </c>
    </row>
    <row r="8" spans="1:3" x14ac:dyDescent="0.25">
      <c r="A8" s="4" t="s">
        <v>4</v>
      </c>
      <c r="B8" s="2">
        <f>SUM(B5+B6-B7)</f>
        <v>95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75" x14ac:dyDescent="0.25"/>
  <cols>
    <col min="1" max="1" width="27" customWidth="1"/>
    <col min="2" max="2" width="12.75" customWidth="1"/>
    <col min="3" max="3" width="38.25" customWidth="1"/>
  </cols>
  <sheetData>
    <row r="1" spans="1:3" x14ac:dyDescent="0.25">
      <c r="A1" s="5" t="s">
        <v>0</v>
      </c>
      <c r="B1" s="2"/>
      <c r="C1" s="1" t="str">
        <f>'Total Orgs'!A1</f>
        <v>Budget 2014-2015</v>
      </c>
    </row>
    <row r="2" spans="1:3" x14ac:dyDescent="0.25">
      <c r="A2" s="5"/>
      <c r="B2" s="2"/>
    </row>
    <row r="3" spans="1:3" x14ac:dyDescent="0.25">
      <c r="A3" s="6" t="s">
        <v>152</v>
      </c>
      <c r="B3" s="2"/>
    </row>
    <row r="4" spans="1:3" x14ac:dyDescent="0.25">
      <c r="A4" s="4"/>
      <c r="B4" s="2"/>
    </row>
    <row r="5" spans="1:3" x14ac:dyDescent="0.25">
      <c r="A5" s="4" t="s">
        <v>1</v>
      </c>
      <c r="B5" s="2">
        <f>'Total Orgs'!B162</f>
        <v>627</v>
      </c>
    </row>
    <row r="6" spans="1:3" x14ac:dyDescent="0.25">
      <c r="A6" s="4" t="s">
        <v>2</v>
      </c>
      <c r="B6" s="2"/>
    </row>
    <row r="7" spans="1:3" x14ac:dyDescent="0.25">
      <c r="A7" s="4" t="s">
        <v>325</v>
      </c>
      <c r="B7" s="2"/>
    </row>
    <row r="8" spans="1:3" x14ac:dyDescent="0.25">
      <c r="A8" s="4" t="s">
        <v>3</v>
      </c>
      <c r="B8" s="2">
        <f>SUM(B12:B101)</f>
        <v>627</v>
      </c>
    </row>
    <row r="9" spans="1:3" x14ac:dyDescent="0.25">
      <c r="A9" s="4" t="s">
        <v>4</v>
      </c>
      <c r="B9" s="2">
        <f>SUM(B5+B6+B7-B8)</f>
        <v>0</v>
      </c>
    </row>
    <row r="10" spans="1:3" x14ac:dyDescent="0.25">
      <c r="A10" s="4"/>
      <c r="B10" s="2"/>
    </row>
    <row r="11" spans="1:3" x14ac:dyDescent="0.25">
      <c r="A11" s="7" t="s">
        <v>5</v>
      </c>
      <c r="B11" s="3" t="s">
        <v>6</v>
      </c>
      <c r="C11" s="1" t="s">
        <v>7</v>
      </c>
    </row>
    <row r="12" spans="1:3" x14ac:dyDescent="0.25">
      <c r="A12" s="4">
        <v>42060</v>
      </c>
      <c r="B12">
        <v>200</v>
      </c>
      <c r="C12" t="s">
        <v>942</v>
      </c>
    </row>
    <row r="13" spans="1:3" x14ac:dyDescent="0.25">
      <c r="C13" t="s">
        <v>426</v>
      </c>
    </row>
    <row r="14" spans="1:3" x14ac:dyDescent="0.25">
      <c r="C14" t="s">
        <v>943</v>
      </c>
    </row>
    <row r="15" spans="1:3" x14ac:dyDescent="0.25">
      <c r="A15" s="4">
        <v>42126</v>
      </c>
      <c r="B15">
        <v>158.5</v>
      </c>
      <c r="C15" t="s">
        <v>1164</v>
      </c>
    </row>
    <row r="16" spans="1:3" x14ac:dyDescent="0.25">
      <c r="C16" t="s">
        <v>426</v>
      </c>
    </row>
    <row r="17" spans="1:3" x14ac:dyDescent="0.25">
      <c r="C17" t="s">
        <v>1165</v>
      </c>
    </row>
    <row r="18" spans="1:3" x14ac:dyDescent="0.25">
      <c r="A18" s="4">
        <v>42138</v>
      </c>
      <c r="B18">
        <v>134.25</v>
      </c>
      <c r="C18" t="s">
        <v>1220</v>
      </c>
    </row>
    <row r="19" spans="1:3" x14ac:dyDescent="0.25">
      <c r="C19" t="s">
        <v>426</v>
      </c>
    </row>
    <row r="20" spans="1:3" x14ac:dyDescent="0.25">
      <c r="C20" t="s">
        <v>1221</v>
      </c>
    </row>
    <row r="21" spans="1:3" x14ac:dyDescent="0.25">
      <c r="A21" s="4">
        <v>42138</v>
      </c>
      <c r="B21">
        <v>134.25</v>
      </c>
      <c r="C21" t="s">
        <v>1222</v>
      </c>
    </row>
    <row r="22" spans="1:3" x14ac:dyDescent="0.25">
      <c r="C22" t="s">
        <v>426</v>
      </c>
    </row>
    <row r="23" spans="1:3" x14ac:dyDescent="0.25">
      <c r="C23" t="s">
        <v>1223</v>
      </c>
    </row>
  </sheetData>
  <hyperlinks>
    <hyperlink ref="A1" location="'Total Orgs'!A1" display="Total Organizations"/>
  </hyperlinks>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RowHeight="15.75" x14ac:dyDescent="0.25"/>
  <cols>
    <col min="1" max="1" width="19.25" customWidth="1"/>
    <col min="3" max="3" width="26.625" customWidth="1"/>
  </cols>
  <sheetData>
    <row r="1" spans="1:3" x14ac:dyDescent="0.25">
      <c r="A1" s="5" t="s">
        <v>0</v>
      </c>
      <c r="B1" s="2"/>
      <c r="C1" s="1" t="str">
        <f>'Total Orgs'!A1</f>
        <v>Budget 2014-2015</v>
      </c>
    </row>
    <row r="2" spans="1:3" x14ac:dyDescent="0.25">
      <c r="A2" s="5"/>
      <c r="B2" s="2"/>
    </row>
    <row r="3" spans="1:3" x14ac:dyDescent="0.25">
      <c r="A3" s="6" t="s">
        <v>157</v>
      </c>
      <c r="B3" s="2"/>
    </row>
    <row r="4" spans="1:3" x14ac:dyDescent="0.25">
      <c r="A4" s="4"/>
      <c r="B4" s="2"/>
    </row>
    <row r="5" spans="1:3" x14ac:dyDescent="0.25">
      <c r="A5" s="4" t="s">
        <v>1</v>
      </c>
      <c r="B5" s="2">
        <f>'Total Orgs'!B163</f>
        <v>1500</v>
      </c>
    </row>
    <row r="6" spans="1:3" x14ac:dyDescent="0.25">
      <c r="A6" s="4" t="s">
        <v>2</v>
      </c>
      <c r="B6" s="2"/>
    </row>
    <row r="7" spans="1:3" x14ac:dyDescent="0.25">
      <c r="A7" s="4" t="s">
        <v>325</v>
      </c>
      <c r="B7" s="2">
        <v>-300</v>
      </c>
      <c r="C7" t="s">
        <v>445</v>
      </c>
    </row>
    <row r="8" spans="1:3" x14ac:dyDescent="0.25">
      <c r="A8" s="4" t="s">
        <v>3</v>
      </c>
      <c r="B8" s="2">
        <f>SUM(B12:B100)</f>
        <v>937.44</v>
      </c>
    </row>
    <row r="9" spans="1:3" x14ac:dyDescent="0.25">
      <c r="A9" s="4" t="s">
        <v>4</v>
      </c>
      <c r="B9" s="2">
        <f>SUM(B5+B6+B7-B8)</f>
        <v>262.55999999999995</v>
      </c>
    </row>
    <row r="10" spans="1:3" x14ac:dyDescent="0.25">
      <c r="A10" s="4"/>
      <c r="B10" s="2"/>
    </row>
    <row r="11" spans="1:3" x14ac:dyDescent="0.25">
      <c r="A11" s="7" t="s">
        <v>5</v>
      </c>
      <c r="B11" s="3" t="s">
        <v>6</v>
      </c>
      <c r="C11" s="1" t="s">
        <v>7</v>
      </c>
    </row>
    <row r="12" spans="1:3" x14ac:dyDescent="0.25">
      <c r="A12" s="4">
        <v>42090</v>
      </c>
      <c r="B12">
        <v>437.44</v>
      </c>
      <c r="C12" t="s">
        <v>1041</v>
      </c>
    </row>
    <row r="13" spans="1:3" x14ac:dyDescent="0.25">
      <c r="C13" t="s">
        <v>1042</v>
      </c>
    </row>
    <row r="14" spans="1:3" x14ac:dyDescent="0.25">
      <c r="C14" t="s">
        <v>1043</v>
      </c>
    </row>
    <row r="15" spans="1:3" x14ac:dyDescent="0.25">
      <c r="C15" t="s">
        <v>1044</v>
      </c>
    </row>
    <row r="16" spans="1:3" x14ac:dyDescent="0.25">
      <c r="C16" t="s">
        <v>1218</v>
      </c>
    </row>
    <row r="17" spans="1:3" x14ac:dyDescent="0.25">
      <c r="A17" s="4">
        <v>42165</v>
      </c>
      <c r="B17">
        <v>500</v>
      </c>
      <c r="C17" t="s">
        <v>1264</v>
      </c>
    </row>
    <row r="18" spans="1:3" x14ac:dyDescent="0.25">
      <c r="C18" t="s">
        <v>426</v>
      </c>
    </row>
    <row r="19" spans="1:3" x14ac:dyDescent="0.25">
      <c r="C19" t="s">
        <v>1265</v>
      </c>
    </row>
  </sheetData>
  <hyperlinks>
    <hyperlink ref="A1" location="'Total Orgs'!A1" display="Total Organizations"/>
  </hyperlinks>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99</v>
      </c>
    </row>
    <row r="5" spans="1:3" x14ac:dyDescent="0.25">
      <c r="A5" s="4" t="s">
        <v>1</v>
      </c>
      <c r="B5" s="2">
        <f>'Total Orgs'!B164</f>
        <v>2200</v>
      </c>
    </row>
    <row r="6" spans="1:3" x14ac:dyDescent="0.25">
      <c r="A6" s="4" t="s">
        <v>2</v>
      </c>
      <c r="B6" s="2">
        <v>500</v>
      </c>
    </row>
    <row r="7" spans="1:3" x14ac:dyDescent="0.25">
      <c r="A7" s="4" t="s">
        <v>3</v>
      </c>
      <c r="B7" s="2">
        <f>SUM(B11:B112)</f>
        <v>2694.83</v>
      </c>
    </row>
    <row r="8" spans="1:3" x14ac:dyDescent="0.25">
      <c r="A8" s="4" t="s">
        <v>4</v>
      </c>
      <c r="B8" s="2">
        <f>SUM(B5+B6-B7)</f>
        <v>5.1700000000000728</v>
      </c>
    </row>
    <row r="10" spans="1:3" s="1" customFormat="1" x14ac:dyDescent="0.25">
      <c r="A10" s="7" t="s">
        <v>5</v>
      </c>
      <c r="B10" s="3" t="s">
        <v>6</v>
      </c>
      <c r="C10" s="1" t="s">
        <v>7</v>
      </c>
    </row>
    <row r="11" spans="1:3" x14ac:dyDescent="0.25">
      <c r="A11" s="4">
        <v>41949</v>
      </c>
      <c r="B11" s="2">
        <v>1466.52</v>
      </c>
      <c r="C11" t="s">
        <v>629</v>
      </c>
    </row>
    <row r="12" spans="1:3" x14ac:dyDescent="0.25">
      <c r="C12" t="s">
        <v>630</v>
      </c>
    </row>
    <row r="13" spans="1:3" x14ac:dyDescent="0.25">
      <c r="C13" t="s">
        <v>631</v>
      </c>
    </row>
    <row r="14" spans="1:3" x14ac:dyDescent="0.25">
      <c r="C14" t="s">
        <v>632</v>
      </c>
    </row>
    <row r="15" spans="1:3" x14ac:dyDescent="0.25">
      <c r="C15" t="s">
        <v>699</v>
      </c>
    </row>
    <row r="16" spans="1:3" x14ac:dyDescent="0.25">
      <c r="A16" s="4">
        <v>42069</v>
      </c>
      <c r="B16" s="2">
        <v>728.32</v>
      </c>
      <c r="C16" t="s">
        <v>960</v>
      </c>
    </row>
    <row r="17" spans="1:3" x14ac:dyDescent="0.25">
      <c r="C17" t="s">
        <v>961</v>
      </c>
    </row>
    <row r="18" spans="1:3" x14ac:dyDescent="0.25">
      <c r="C18" t="s">
        <v>962</v>
      </c>
    </row>
    <row r="19" spans="1:3" x14ac:dyDescent="0.25">
      <c r="C19" t="s">
        <v>963</v>
      </c>
    </row>
    <row r="20" spans="1:3" x14ac:dyDescent="0.25">
      <c r="C20" s="18" t="s">
        <v>1069</v>
      </c>
    </row>
    <row r="21" spans="1:3" x14ac:dyDescent="0.25">
      <c r="A21" s="4">
        <v>42216</v>
      </c>
      <c r="B21" s="2">
        <v>499.99</v>
      </c>
      <c r="C21" s="18" t="s">
        <v>1343</v>
      </c>
    </row>
    <row r="22" spans="1:3" x14ac:dyDescent="0.25">
      <c r="C22" s="18" t="s">
        <v>426</v>
      </c>
    </row>
    <row r="23" spans="1:3" x14ac:dyDescent="0.25">
      <c r="C23" s="18" t="s">
        <v>1344</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19.625" customWidth="1"/>
    <col min="3" max="3" width="18" customWidth="1"/>
  </cols>
  <sheetData>
    <row r="1" spans="1:3" x14ac:dyDescent="0.25">
      <c r="A1" s="5" t="s">
        <v>0</v>
      </c>
      <c r="B1" s="2"/>
      <c r="C1" s="1" t="str">
        <f>'Total Orgs'!A1</f>
        <v>Budget 2014-2015</v>
      </c>
    </row>
    <row r="2" spans="1:3" x14ac:dyDescent="0.25">
      <c r="A2" s="5"/>
      <c r="B2" s="2"/>
    </row>
    <row r="3" spans="1:3" x14ac:dyDescent="0.25">
      <c r="A3" s="6" t="s">
        <v>160</v>
      </c>
      <c r="B3" s="2"/>
    </row>
    <row r="4" spans="1:3" x14ac:dyDescent="0.25">
      <c r="A4" s="4"/>
      <c r="B4" s="2"/>
    </row>
    <row r="5" spans="1:3" x14ac:dyDescent="0.25">
      <c r="A5" s="4" t="s">
        <v>1</v>
      </c>
      <c r="B5" s="2">
        <f>'Total Orgs'!B165</f>
        <v>266</v>
      </c>
    </row>
    <row r="6" spans="1:3" x14ac:dyDescent="0.25">
      <c r="A6" s="4" t="s">
        <v>2</v>
      </c>
      <c r="B6" s="2">
        <v>0</v>
      </c>
    </row>
    <row r="7" spans="1:3" x14ac:dyDescent="0.25">
      <c r="A7" s="4" t="s">
        <v>325</v>
      </c>
      <c r="B7" s="2"/>
    </row>
    <row r="8" spans="1:3" x14ac:dyDescent="0.25">
      <c r="A8" s="4" t="s">
        <v>3</v>
      </c>
      <c r="B8" s="2">
        <f>SUM(B12:B113)</f>
        <v>0</v>
      </c>
    </row>
    <row r="9" spans="1:3" x14ac:dyDescent="0.25">
      <c r="A9" s="4" t="s">
        <v>4</v>
      </c>
      <c r="B9" s="2">
        <f>SUM(B5+B6+B7-B8)</f>
        <v>266</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363</v>
      </c>
    </row>
    <row r="5" spans="1:3" x14ac:dyDescent="0.25">
      <c r="A5" s="4" t="s">
        <v>1</v>
      </c>
      <c r="B5" s="2">
        <f>'Total Orgs'!B166</f>
        <v>190</v>
      </c>
    </row>
    <row r="6" spans="1:3" x14ac:dyDescent="0.25">
      <c r="A6" s="4" t="s">
        <v>2</v>
      </c>
    </row>
    <row r="7" spans="1:3" s="68" customFormat="1" ht="78.75" x14ac:dyDescent="0.25">
      <c r="A7" s="26" t="s">
        <v>325</v>
      </c>
      <c r="B7" s="27">
        <v>-164.65</v>
      </c>
      <c r="C7" s="28" t="s">
        <v>1243</v>
      </c>
    </row>
    <row r="8" spans="1:3" x14ac:dyDescent="0.25">
      <c r="A8" s="4" t="s">
        <v>3</v>
      </c>
      <c r="B8" s="2">
        <f>SUM(B12:B101)</f>
        <v>0</v>
      </c>
    </row>
    <row r="9" spans="1:3" x14ac:dyDescent="0.25">
      <c r="A9" s="4" t="s">
        <v>4</v>
      </c>
      <c r="B9" s="2">
        <f>SUM(B5+B6+B7-B8)</f>
        <v>25.349999999999994</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364</v>
      </c>
    </row>
    <row r="5" spans="1:3" x14ac:dyDescent="0.25">
      <c r="A5" s="4" t="s">
        <v>1</v>
      </c>
      <c r="B5" s="2">
        <f>'Total Orgs'!B167</f>
        <v>152</v>
      </c>
    </row>
    <row r="6" spans="1:3" x14ac:dyDescent="0.25">
      <c r="A6" s="4" t="s">
        <v>2</v>
      </c>
    </row>
    <row r="7" spans="1:3" s="68" customFormat="1" ht="78.75" x14ac:dyDescent="0.25">
      <c r="A7" s="26" t="s">
        <v>325</v>
      </c>
      <c r="B7" s="27">
        <v>-111.16</v>
      </c>
      <c r="C7" s="28" t="s">
        <v>1244</v>
      </c>
    </row>
    <row r="8" spans="1:3" x14ac:dyDescent="0.25">
      <c r="A8" s="4" t="s">
        <v>3</v>
      </c>
      <c r="B8" s="2">
        <f>SUM(B12:B101)</f>
        <v>0</v>
      </c>
    </row>
    <row r="9" spans="1:3" x14ac:dyDescent="0.25">
      <c r="A9" s="4" t="s">
        <v>4</v>
      </c>
      <c r="B9" s="2">
        <f>SUM(B5+B6+B7-B8)</f>
        <v>40.840000000000003</v>
      </c>
    </row>
    <row r="11" spans="1:3" s="1" customFormat="1" x14ac:dyDescent="0.25">
      <c r="A11" s="7" t="s">
        <v>5</v>
      </c>
      <c r="B11" s="3" t="s">
        <v>6</v>
      </c>
      <c r="C11" s="1" t="s">
        <v>7</v>
      </c>
    </row>
  </sheetData>
  <hyperlinks>
    <hyperlink ref="A1" location="'Total Orgs'!A1" display="Total Organizations"/>
  </hyperlinks>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heetViews>
  <sheetFormatPr defaultColWidth="11" defaultRowHeight="15.75" x14ac:dyDescent="0.25"/>
  <cols>
    <col min="1" max="1" width="16.5" style="4" customWidth="1"/>
    <col min="2" max="2" width="12" style="2" customWidth="1"/>
    <col min="3" max="3" width="43.375" style="23" customWidth="1"/>
  </cols>
  <sheetData>
    <row r="1" spans="1:3" x14ac:dyDescent="0.25">
      <c r="A1" s="5" t="s">
        <v>0</v>
      </c>
      <c r="C1" s="25" t="str">
        <f>'Total Orgs'!A1</f>
        <v>Budget 2014-2015</v>
      </c>
    </row>
    <row r="2" spans="1:3" x14ac:dyDescent="0.25">
      <c r="A2" s="5"/>
    </row>
    <row r="3" spans="1:3" x14ac:dyDescent="0.25">
      <c r="A3" s="6" t="s">
        <v>100</v>
      </c>
    </row>
    <row r="5" spans="1:3" x14ac:dyDescent="0.25">
      <c r="A5" s="4" t="s">
        <v>1</v>
      </c>
      <c r="B5" s="2">
        <f>'Total Orgs'!B168</f>
        <v>7695</v>
      </c>
    </row>
    <row r="6" spans="1:3" x14ac:dyDescent="0.25">
      <c r="A6" s="4" t="s">
        <v>2</v>
      </c>
    </row>
    <row r="7" spans="1:3" x14ac:dyDescent="0.25">
      <c r="A7" s="4" t="s">
        <v>3</v>
      </c>
      <c r="B7" s="2">
        <f>SUM(B11:B107)</f>
        <v>7695.0000000000009</v>
      </c>
    </row>
    <row r="8" spans="1:3" x14ac:dyDescent="0.25">
      <c r="A8" s="4" t="s">
        <v>4</v>
      </c>
      <c r="B8" s="2">
        <f>SUM(B5+B6-B7)</f>
        <v>-9.0949470177292824E-13</v>
      </c>
    </row>
    <row r="10" spans="1:3" s="1" customFormat="1" x14ac:dyDescent="0.25">
      <c r="A10" s="7" t="s">
        <v>5</v>
      </c>
      <c r="B10" s="3" t="s">
        <v>6</v>
      </c>
      <c r="C10" s="25" t="s">
        <v>7</v>
      </c>
    </row>
    <row r="11" spans="1:3" ht="17.25" customHeight="1" x14ac:dyDescent="0.25">
      <c r="A11" s="4">
        <v>41906</v>
      </c>
      <c r="B11" s="2">
        <v>981.19</v>
      </c>
      <c r="C11" s="23" t="s">
        <v>498</v>
      </c>
    </row>
    <row r="12" spans="1:3" x14ac:dyDescent="0.25">
      <c r="C12" s="23" t="s">
        <v>499</v>
      </c>
    </row>
    <row r="13" spans="1:3" x14ac:dyDescent="0.25">
      <c r="C13" s="23" t="s">
        <v>481</v>
      </c>
    </row>
    <row r="14" spans="1:3" x14ac:dyDescent="0.25">
      <c r="C14" s="23" t="s">
        <v>500</v>
      </c>
    </row>
    <row r="15" spans="1:3" x14ac:dyDescent="0.25">
      <c r="C15" s="24" t="s">
        <v>501</v>
      </c>
    </row>
    <row r="16" spans="1:3" x14ac:dyDescent="0.25">
      <c r="C16" s="24" t="s">
        <v>559</v>
      </c>
    </row>
    <row r="17" spans="1:3" s="68" customFormat="1" ht="31.5" x14ac:dyDescent="0.25">
      <c r="A17" s="26">
        <v>41919</v>
      </c>
      <c r="B17" s="27">
        <v>1152.1099999999999</v>
      </c>
      <c r="C17" s="67" t="s">
        <v>525</v>
      </c>
    </row>
    <row r="18" spans="1:3" x14ac:dyDescent="0.25">
      <c r="C18" s="23" t="s">
        <v>526</v>
      </c>
    </row>
    <row r="19" spans="1:3" x14ac:dyDescent="0.25">
      <c r="C19" s="23" t="s">
        <v>527</v>
      </c>
    </row>
    <row r="20" spans="1:3" x14ac:dyDescent="0.25">
      <c r="C20" s="23" t="s">
        <v>528</v>
      </c>
    </row>
    <row r="21" spans="1:3" x14ac:dyDescent="0.25">
      <c r="C21" s="23" t="s">
        <v>592</v>
      </c>
    </row>
    <row r="22" spans="1:3" x14ac:dyDescent="0.25">
      <c r="A22" s="26">
        <v>41936</v>
      </c>
      <c r="B22" s="27">
        <v>1467.6</v>
      </c>
      <c r="C22" s="28" t="s">
        <v>578</v>
      </c>
    </row>
    <row r="23" spans="1:3" x14ac:dyDescent="0.25">
      <c r="C23" s="23" t="s">
        <v>579</v>
      </c>
    </row>
    <row r="24" spans="1:3" x14ac:dyDescent="0.25">
      <c r="C24" s="23" t="s">
        <v>580</v>
      </c>
    </row>
    <row r="25" spans="1:3" x14ac:dyDescent="0.25">
      <c r="C25" s="23" t="s">
        <v>581</v>
      </c>
    </row>
    <row r="26" spans="1:3" x14ac:dyDescent="0.25">
      <c r="C26" s="23" t="s">
        <v>633</v>
      </c>
    </row>
    <row r="27" spans="1:3" ht="31.5" x14ac:dyDescent="0.25">
      <c r="A27" s="26">
        <v>41955</v>
      </c>
      <c r="B27" s="27">
        <v>448.82</v>
      </c>
      <c r="C27" s="71" t="s">
        <v>802</v>
      </c>
    </row>
    <row r="28" spans="1:3" x14ac:dyDescent="0.25">
      <c r="C28" s="23" t="s">
        <v>651</v>
      </c>
    </row>
    <row r="29" spans="1:3" x14ac:dyDescent="0.25">
      <c r="C29" s="23" t="s">
        <v>527</v>
      </c>
    </row>
    <row r="30" spans="1:3" x14ac:dyDescent="0.25">
      <c r="C30" s="23" t="s">
        <v>652</v>
      </c>
    </row>
    <row r="31" spans="1:3" x14ac:dyDescent="0.25">
      <c r="C31" s="23" t="s">
        <v>699</v>
      </c>
    </row>
    <row r="32" spans="1:3" x14ac:dyDescent="0.25">
      <c r="A32" s="4">
        <v>42038</v>
      </c>
      <c r="B32" s="2">
        <v>1436.55</v>
      </c>
      <c r="C32" s="24" t="s">
        <v>800</v>
      </c>
    </row>
    <row r="33" spans="1:3" x14ac:dyDescent="0.25">
      <c r="C33" s="23" t="s">
        <v>801</v>
      </c>
    </row>
    <row r="34" spans="1:3" x14ac:dyDescent="0.25">
      <c r="C34" s="23" t="s">
        <v>803</v>
      </c>
    </row>
    <row r="35" spans="1:3" x14ac:dyDescent="0.25">
      <c r="C35" s="23" t="s">
        <v>584</v>
      </c>
    </row>
    <row r="36" spans="1:3" x14ac:dyDescent="0.25">
      <c r="C36" s="23" t="s">
        <v>804</v>
      </c>
    </row>
    <row r="37" spans="1:3" x14ac:dyDescent="0.25">
      <c r="C37" s="23" t="s">
        <v>887</v>
      </c>
    </row>
    <row r="38" spans="1:3" s="68" customFormat="1" ht="31.5" x14ac:dyDescent="0.25">
      <c r="A38" s="26">
        <v>42053</v>
      </c>
      <c r="B38" s="27">
        <v>482.77</v>
      </c>
      <c r="C38" s="28" t="s">
        <v>893</v>
      </c>
    </row>
    <row r="39" spans="1:3" x14ac:dyDescent="0.25">
      <c r="C39" s="23" t="s">
        <v>834</v>
      </c>
    </row>
    <row r="40" spans="1:3" x14ac:dyDescent="0.25">
      <c r="A40" s="26"/>
      <c r="B40" s="27"/>
      <c r="C40" s="23" t="s">
        <v>894</v>
      </c>
    </row>
    <row r="41" spans="1:3" x14ac:dyDescent="0.25">
      <c r="C41" s="23" t="s">
        <v>895</v>
      </c>
    </row>
    <row r="42" spans="1:3" x14ac:dyDescent="0.25">
      <c r="C42" s="23" t="s">
        <v>1047</v>
      </c>
    </row>
    <row r="43" spans="1:3" x14ac:dyDescent="0.25">
      <c r="A43" s="4">
        <v>42152</v>
      </c>
      <c r="B43" s="2">
        <v>1725.96</v>
      </c>
      <c r="C43" s="23" t="s">
        <v>1260</v>
      </c>
    </row>
    <row r="44" spans="1:3" x14ac:dyDescent="0.25">
      <c r="C44" s="23" t="s">
        <v>426</v>
      </c>
    </row>
    <row r="45" spans="1:3" x14ac:dyDescent="0.25">
      <c r="C45" s="23" t="s">
        <v>1261</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23.375" customWidth="1"/>
    <col min="3" max="3" width="28.75" customWidth="1"/>
  </cols>
  <sheetData>
    <row r="1" spans="1:3" x14ac:dyDescent="0.25">
      <c r="A1" s="5" t="s">
        <v>0</v>
      </c>
      <c r="B1" s="2"/>
      <c r="C1" s="25" t="str">
        <f>'Total Orgs'!A1</f>
        <v>Budget 2014-2015</v>
      </c>
    </row>
    <row r="2" spans="1:3" x14ac:dyDescent="0.25">
      <c r="A2" s="5"/>
      <c r="B2" s="2"/>
      <c r="C2" s="23"/>
    </row>
    <row r="3" spans="1:3" x14ac:dyDescent="0.25">
      <c r="A3" s="6" t="s">
        <v>201</v>
      </c>
      <c r="B3" s="2"/>
      <c r="C3" s="23"/>
    </row>
    <row r="4" spans="1:3" x14ac:dyDescent="0.25">
      <c r="A4" s="4"/>
      <c r="B4" s="2"/>
      <c r="C4" s="23"/>
    </row>
    <row r="5" spans="1:3" x14ac:dyDescent="0.25">
      <c r="A5" s="4" t="s">
        <v>1</v>
      </c>
      <c r="B5" s="2">
        <f>'Total Orgs'!B169</f>
        <v>171</v>
      </c>
      <c r="C5" s="23"/>
    </row>
    <row r="6" spans="1:3" x14ac:dyDescent="0.25">
      <c r="A6" s="4" t="s">
        <v>2</v>
      </c>
      <c r="B6" s="2"/>
      <c r="C6" s="23"/>
    </row>
    <row r="7" spans="1:3" x14ac:dyDescent="0.25">
      <c r="A7" s="4" t="s">
        <v>3</v>
      </c>
      <c r="B7" s="2">
        <f>SUM(B11:B101)</f>
        <v>0</v>
      </c>
      <c r="C7" s="23"/>
    </row>
    <row r="8" spans="1:3" x14ac:dyDescent="0.25">
      <c r="A8" s="4" t="s">
        <v>4</v>
      </c>
      <c r="B8" s="2">
        <f>SUM(B5+B6-B7)</f>
        <v>171</v>
      </c>
      <c r="C8" s="23"/>
    </row>
    <row r="9" spans="1:3" x14ac:dyDescent="0.25">
      <c r="A9" s="4"/>
      <c r="B9" s="2"/>
      <c r="C9" s="23"/>
    </row>
    <row r="10" spans="1:3" x14ac:dyDescent="0.25">
      <c r="A10" s="7" t="s">
        <v>5</v>
      </c>
      <c r="B10" s="3" t="s">
        <v>6</v>
      </c>
      <c r="C10" s="25" t="s">
        <v>7</v>
      </c>
    </row>
    <row r="11" spans="1:3" x14ac:dyDescent="0.25">
      <c r="A11" s="4"/>
    </row>
  </sheetData>
  <hyperlinks>
    <hyperlink ref="A1" location="'Total Orgs'!A1" display="Total Organizations"/>
  </hyperlink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21.375" customWidth="1"/>
    <col min="3" max="3" width="16.25" customWidth="1"/>
  </cols>
  <sheetData>
    <row r="1" spans="1:3" x14ac:dyDescent="0.25">
      <c r="A1" s="5" t="s">
        <v>0</v>
      </c>
      <c r="B1" s="2"/>
      <c r="C1" s="25" t="str">
        <f>'Total Orgs'!A1</f>
        <v>Budget 2014-2015</v>
      </c>
    </row>
    <row r="2" spans="1:3" x14ac:dyDescent="0.25">
      <c r="A2" s="5"/>
      <c r="B2" s="2"/>
      <c r="C2" s="23"/>
    </row>
    <row r="3" spans="1:3" x14ac:dyDescent="0.25">
      <c r="A3" s="6" t="s">
        <v>202</v>
      </c>
      <c r="B3" s="2"/>
      <c r="C3" s="23"/>
    </row>
    <row r="4" spans="1:3" x14ac:dyDescent="0.25">
      <c r="A4" s="4"/>
      <c r="B4" s="2"/>
      <c r="C4" s="23"/>
    </row>
    <row r="5" spans="1:3" x14ac:dyDescent="0.25">
      <c r="A5" s="4" t="s">
        <v>1</v>
      </c>
      <c r="B5" s="2">
        <f>'Total Orgs'!B170</f>
        <v>142.5</v>
      </c>
      <c r="C5" s="23"/>
    </row>
    <row r="6" spans="1:3" x14ac:dyDescent="0.25">
      <c r="A6" s="4" t="s">
        <v>2</v>
      </c>
      <c r="B6" s="2"/>
      <c r="C6" s="23"/>
    </row>
    <row r="7" spans="1:3" x14ac:dyDescent="0.25">
      <c r="A7" s="4" t="s">
        <v>325</v>
      </c>
      <c r="B7" s="2">
        <v>-28.5</v>
      </c>
      <c r="C7" s="59" t="s">
        <v>447</v>
      </c>
    </row>
    <row r="8" spans="1:3" x14ac:dyDescent="0.25">
      <c r="A8" s="4" t="s">
        <v>3</v>
      </c>
      <c r="B8" s="2">
        <f>SUM(B12:B102)</f>
        <v>0</v>
      </c>
      <c r="C8" s="23"/>
    </row>
    <row r="9" spans="1:3" x14ac:dyDescent="0.25">
      <c r="A9" s="4" t="s">
        <v>4</v>
      </c>
      <c r="B9" s="2">
        <f>SUM(B5+B6+B7-B8)</f>
        <v>114</v>
      </c>
      <c r="C9" s="23"/>
    </row>
    <row r="10" spans="1:3" x14ac:dyDescent="0.25">
      <c r="A10" s="4"/>
      <c r="B10" s="2"/>
      <c r="C10" s="23"/>
    </row>
    <row r="11" spans="1:3" x14ac:dyDescent="0.25">
      <c r="A11" s="7" t="s">
        <v>5</v>
      </c>
      <c r="B11" s="3" t="s">
        <v>6</v>
      </c>
      <c r="C11" s="25" t="s">
        <v>7</v>
      </c>
    </row>
  </sheetData>
  <hyperlinks>
    <hyperlink ref="A1" location="'Total Orgs'!A1" display="Total Organizations"/>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150</v>
      </c>
    </row>
    <row r="5" spans="1:3" x14ac:dyDescent="0.25">
      <c r="A5" s="4" t="s">
        <v>1</v>
      </c>
      <c r="B5" s="2">
        <f>'Total Orgs'!B171</f>
        <v>250</v>
      </c>
    </row>
    <row r="6" spans="1:3" x14ac:dyDescent="0.25">
      <c r="A6" s="4" t="s">
        <v>2</v>
      </c>
    </row>
    <row r="7" spans="1:3" x14ac:dyDescent="0.25">
      <c r="A7" s="4" t="s">
        <v>3</v>
      </c>
      <c r="B7" s="2">
        <f>SUM(B11:B101)</f>
        <v>0</v>
      </c>
    </row>
    <row r="8" spans="1:3" x14ac:dyDescent="0.25">
      <c r="A8" s="4" t="s">
        <v>4</v>
      </c>
      <c r="B8" s="2">
        <f>SUM(B5+B6-B7)</f>
        <v>250</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18.75" customWidth="1"/>
    <col min="3" max="3" width="19.375" customWidth="1"/>
  </cols>
  <sheetData>
    <row r="1" spans="1:3" x14ac:dyDescent="0.25">
      <c r="A1" s="5" t="s">
        <v>0</v>
      </c>
      <c r="B1" s="2"/>
      <c r="C1" s="1" t="str">
        <f>'Total Orgs'!A1</f>
        <v>Budget 2014-2015</v>
      </c>
    </row>
    <row r="2" spans="1:3" x14ac:dyDescent="0.25">
      <c r="A2" s="5"/>
      <c r="B2" s="2"/>
    </row>
    <row r="3" spans="1:3" x14ac:dyDescent="0.25">
      <c r="A3" s="6" t="s">
        <v>203</v>
      </c>
      <c r="B3" s="2"/>
    </row>
    <row r="4" spans="1:3" x14ac:dyDescent="0.25">
      <c r="A4" s="4"/>
      <c r="B4" s="2"/>
    </row>
    <row r="5" spans="1:3" x14ac:dyDescent="0.25">
      <c r="A5" s="4" t="s">
        <v>1</v>
      </c>
      <c r="B5" s="2">
        <f>'Total Orgs'!B172</f>
        <v>285</v>
      </c>
    </row>
    <row r="6" spans="1:3" x14ac:dyDescent="0.25">
      <c r="A6" s="4" t="s">
        <v>2</v>
      </c>
      <c r="B6" s="2"/>
    </row>
    <row r="7" spans="1:3" x14ac:dyDescent="0.25">
      <c r="A7" s="4" t="s">
        <v>325</v>
      </c>
      <c r="B7" s="2">
        <v>-189.98</v>
      </c>
      <c r="C7" t="s">
        <v>1245</v>
      </c>
    </row>
    <row r="8" spans="1:3" x14ac:dyDescent="0.25">
      <c r="A8" s="4" t="s">
        <v>3</v>
      </c>
      <c r="B8" s="2">
        <f>SUM(B12:B101)</f>
        <v>0</v>
      </c>
    </row>
    <row r="9" spans="1:3" x14ac:dyDescent="0.25">
      <c r="A9" s="4" t="s">
        <v>4</v>
      </c>
      <c r="B9" s="2">
        <f>SUM(B5+B6+B7-B8)</f>
        <v>95.02000000000001</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101</v>
      </c>
    </row>
    <row r="5" spans="1:3" x14ac:dyDescent="0.25">
      <c r="A5" s="4" t="s">
        <v>1</v>
      </c>
      <c r="B5" s="2">
        <f>'Total Orgs'!B173</f>
        <v>6745</v>
      </c>
    </row>
    <row r="6" spans="1:3" x14ac:dyDescent="0.25">
      <c r="A6" s="4" t="s">
        <v>2</v>
      </c>
    </row>
    <row r="7" spans="1:3" x14ac:dyDescent="0.25">
      <c r="A7" s="4" t="s">
        <v>3</v>
      </c>
      <c r="B7" s="2">
        <f>SUM(B11:B102)</f>
        <v>5909.9000000000015</v>
      </c>
    </row>
    <row r="8" spans="1:3" x14ac:dyDescent="0.25">
      <c r="A8" s="4" t="s">
        <v>4</v>
      </c>
      <c r="B8" s="2">
        <f>SUM(B5+B6-B7)</f>
        <v>835.09999999999854</v>
      </c>
    </row>
    <row r="10" spans="1:3" s="1" customFormat="1" x14ac:dyDescent="0.25">
      <c r="A10" s="7" t="s">
        <v>5</v>
      </c>
      <c r="B10" s="3" t="s">
        <v>6</v>
      </c>
      <c r="C10" s="1" t="s">
        <v>7</v>
      </c>
    </row>
    <row r="11" spans="1:3" x14ac:dyDescent="0.25">
      <c r="A11" s="4">
        <v>41936</v>
      </c>
      <c r="B11" s="2">
        <v>11.5</v>
      </c>
      <c r="C11" t="s">
        <v>517</v>
      </c>
    </row>
    <row r="12" spans="1:3" x14ac:dyDescent="0.25">
      <c r="C12" t="s">
        <v>432</v>
      </c>
    </row>
    <row r="13" spans="1:3" x14ac:dyDescent="0.25">
      <c r="C13" t="s">
        <v>433</v>
      </c>
    </row>
    <row r="14" spans="1:3" x14ac:dyDescent="0.25">
      <c r="A14" s="4">
        <v>41954</v>
      </c>
      <c r="B14" s="2">
        <v>1.5</v>
      </c>
      <c r="C14" t="s">
        <v>517</v>
      </c>
    </row>
    <row r="15" spans="1:3" x14ac:dyDescent="0.25">
      <c r="C15" t="s">
        <v>432</v>
      </c>
    </row>
    <row r="16" spans="1:3" x14ac:dyDescent="0.25">
      <c r="C16" t="s">
        <v>433</v>
      </c>
    </row>
    <row r="17" spans="1:3" x14ac:dyDescent="0.25">
      <c r="A17" s="4">
        <v>41955</v>
      </c>
      <c r="B17" s="2">
        <v>1655.36</v>
      </c>
      <c r="C17" t="s">
        <v>641</v>
      </c>
    </row>
    <row r="18" spans="1:3" x14ac:dyDescent="0.25">
      <c r="C18" t="s">
        <v>426</v>
      </c>
    </row>
    <row r="19" spans="1:3" x14ac:dyDescent="0.25">
      <c r="C19" t="s">
        <v>642</v>
      </c>
    </row>
    <row r="20" spans="1:3" x14ac:dyDescent="0.25">
      <c r="A20" s="4">
        <v>41964</v>
      </c>
      <c r="B20" s="2">
        <v>76</v>
      </c>
      <c r="C20" t="s">
        <v>685</v>
      </c>
    </row>
    <row r="21" spans="1:3" x14ac:dyDescent="0.25">
      <c r="C21" t="s">
        <v>426</v>
      </c>
    </row>
    <row r="22" spans="1:3" x14ac:dyDescent="0.25">
      <c r="C22" t="s">
        <v>686</v>
      </c>
    </row>
    <row r="23" spans="1:3" x14ac:dyDescent="0.25">
      <c r="A23" s="4">
        <v>42053</v>
      </c>
      <c r="B23" s="2">
        <v>2875.03</v>
      </c>
      <c r="C23" t="s">
        <v>898</v>
      </c>
    </row>
    <row r="24" spans="1:3" x14ac:dyDescent="0.25">
      <c r="C24" t="s">
        <v>899</v>
      </c>
    </row>
    <row r="25" spans="1:3" x14ac:dyDescent="0.25">
      <c r="C25" t="s">
        <v>900</v>
      </c>
    </row>
    <row r="26" spans="1:3" x14ac:dyDescent="0.25">
      <c r="C26" t="s">
        <v>901</v>
      </c>
    </row>
    <row r="27" spans="1:3" x14ac:dyDescent="0.25">
      <c r="C27" t="s">
        <v>1067</v>
      </c>
    </row>
    <row r="28" spans="1:3" x14ac:dyDescent="0.25">
      <c r="A28" s="4">
        <v>42055</v>
      </c>
      <c r="B28" s="2">
        <v>227.1</v>
      </c>
      <c r="C28" t="s">
        <v>923</v>
      </c>
    </row>
    <row r="29" spans="1:3" x14ac:dyDescent="0.25">
      <c r="C29" t="s">
        <v>426</v>
      </c>
    </row>
    <row r="30" spans="1:3" x14ac:dyDescent="0.25">
      <c r="C30" t="s">
        <v>924</v>
      </c>
    </row>
    <row r="31" spans="1:3" x14ac:dyDescent="0.25">
      <c r="A31" s="4">
        <v>42060</v>
      </c>
      <c r="B31" s="2">
        <v>205.6</v>
      </c>
      <c r="C31" t="s">
        <v>923</v>
      </c>
    </row>
    <row r="32" spans="1:3" x14ac:dyDescent="0.25">
      <c r="C32" t="s">
        <v>426</v>
      </c>
    </row>
    <row r="33" spans="1:3" x14ac:dyDescent="0.25">
      <c r="C33" t="s">
        <v>946</v>
      </c>
    </row>
    <row r="34" spans="1:3" x14ac:dyDescent="0.25">
      <c r="A34" s="4">
        <v>42089</v>
      </c>
      <c r="B34" s="2">
        <v>8.6</v>
      </c>
      <c r="C34" t="s">
        <v>517</v>
      </c>
    </row>
    <row r="35" spans="1:3" x14ac:dyDescent="0.25">
      <c r="C35" t="s">
        <v>432</v>
      </c>
    </row>
    <row r="36" spans="1:3" x14ac:dyDescent="0.25">
      <c r="C36" t="s">
        <v>433</v>
      </c>
    </row>
    <row r="37" spans="1:3" x14ac:dyDescent="0.25">
      <c r="A37" s="4">
        <v>42144</v>
      </c>
      <c r="B37" s="2">
        <v>849.21</v>
      </c>
      <c r="C37" t="s">
        <v>641</v>
      </c>
    </row>
    <row r="38" spans="1:3" x14ac:dyDescent="0.25">
      <c r="C38" t="s">
        <v>426</v>
      </c>
    </row>
    <row r="39" spans="1:3" x14ac:dyDescent="0.25">
      <c r="C39" t="s">
        <v>1225</v>
      </c>
    </row>
  </sheetData>
  <phoneticPr fontId="6" type="noConversion"/>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102</v>
      </c>
    </row>
    <row r="5" spans="1:3" x14ac:dyDescent="0.25">
      <c r="A5" s="4" t="s">
        <v>1</v>
      </c>
      <c r="B5" s="2">
        <f>'Total Orgs'!B174</f>
        <v>760</v>
      </c>
    </row>
    <row r="6" spans="1:3" x14ac:dyDescent="0.25">
      <c r="A6" s="4" t="s">
        <v>2</v>
      </c>
    </row>
    <row r="7" spans="1:3" x14ac:dyDescent="0.25">
      <c r="A7" s="4" t="s">
        <v>3</v>
      </c>
      <c r="B7" s="2">
        <f>SUM(B11:B100)</f>
        <v>760</v>
      </c>
    </row>
    <row r="8" spans="1:3" x14ac:dyDescent="0.25">
      <c r="A8" s="4" t="s">
        <v>4</v>
      </c>
      <c r="B8" s="2">
        <f>SUM(B5+B6-B7)</f>
        <v>0</v>
      </c>
    </row>
    <row r="10" spans="1:3" s="1" customFormat="1" x14ac:dyDescent="0.25">
      <c r="A10" s="7" t="s">
        <v>5</v>
      </c>
      <c r="B10" s="3" t="s">
        <v>6</v>
      </c>
      <c r="C10" s="1" t="s">
        <v>7</v>
      </c>
    </row>
    <row r="11" spans="1:3" x14ac:dyDescent="0.25">
      <c r="A11" s="4">
        <v>42089</v>
      </c>
      <c r="B11" s="2">
        <v>400</v>
      </c>
      <c r="C11" t="s">
        <v>1027</v>
      </c>
    </row>
    <row r="12" spans="1:3" x14ac:dyDescent="0.25">
      <c r="C12" t="s">
        <v>426</v>
      </c>
    </row>
    <row r="13" spans="1:3" x14ac:dyDescent="0.25">
      <c r="C13" t="s">
        <v>1028</v>
      </c>
    </row>
    <row r="14" spans="1:3" x14ac:dyDescent="0.25">
      <c r="A14" s="4">
        <v>42089</v>
      </c>
      <c r="B14" s="2">
        <v>360</v>
      </c>
      <c r="C14" t="s">
        <v>1029</v>
      </c>
    </row>
    <row r="15" spans="1:3" x14ac:dyDescent="0.25">
      <c r="C15" t="s">
        <v>426</v>
      </c>
    </row>
    <row r="16" spans="1:3" x14ac:dyDescent="0.25">
      <c r="C16" t="s">
        <v>1030</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103</v>
      </c>
    </row>
    <row r="5" spans="1:3" x14ac:dyDescent="0.25">
      <c r="A5" s="4" t="s">
        <v>1</v>
      </c>
      <c r="B5" s="2">
        <f>'Total Orgs'!B176</f>
        <v>8170</v>
      </c>
    </row>
    <row r="6" spans="1:3" x14ac:dyDescent="0.25">
      <c r="A6" s="4" t="s">
        <v>2</v>
      </c>
    </row>
    <row r="7" spans="1:3" x14ac:dyDescent="0.25">
      <c r="A7" s="4" t="s">
        <v>3</v>
      </c>
      <c r="B7" s="2">
        <f>SUM(B11:B100)</f>
        <v>8170</v>
      </c>
    </row>
    <row r="8" spans="1:3" x14ac:dyDescent="0.25">
      <c r="A8" s="4" t="s">
        <v>4</v>
      </c>
      <c r="B8" s="2">
        <f>SUM(B5+B6-B7)</f>
        <v>0</v>
      </c>
    </row>
    <row r="10" spans="1:3" s="1" customFormat="1" x14ac:dyDescent="0.25">
      <c r="A10" s="7" t="s">
        <v>5</v>
      </c>
      <c r="B10" s="3" t="s">
        <v>6</v>
      </c>
      <c r="C10" s="1" t="s">
        <v>7</v>
      </c>
    </row>
    <row r="11" spans="1:3" x14ac:dyDescent="0.25">
      <c r="A11" s="4">
        <v>41949</v>
      </c>
      <c r="B11" s="2">
        <v>4000</v>
      </c>
      <c r="C11" t="s">
        <v>626</v>
      </c>
    </row>
    <row r="12" spans="1:3" x14ac:dyDescent="0.25">
      <c r="C12" t="s">
        <v>412</v>
      </c>
    </row>
    <row r="13" spans="1:3" x14ac:dyDescent="0.25">
      <c r="C13" t="s">
        <v>627</v>
      </c>
    </row>
    <row r="14" spans="1:3" x14ac:dyDescent="0.25">
      <c r="C14" t="s">
        <v>628</v>
      </c>
    </row>
    <row r="15" spans="1:3" x14ac:dyDescent="0.25">
      <c r="C15" t="s">
        <v>700</v>
      </c>
    </row>
    <row r="16" spans="1:3" x14ac:dyDescent="0.25">
      <c r="A16" s="4">
        <v>42121</v>
      </c>
      <c r="B16" s="2">
        <v>3942.79</v>
      </c>
      <c r="C16" t="s">
        <v>1138</v>
      </c>
    </row>
    <row r="17" spans="1:3" x14ac:dyDescent="0.25">
      <c r="C17" t="s">
        <v>678</v>
      </c>
    </row>
    <row r="18" spans="1:3" x14ac:dyDescent="0.25">
      <c r="C18" t="s">
        <v>1139</v>
      </c>
    </row>
    <row r="19" spans="1:3" x14ac:dyDescent="0.25">
      <c r="C19" t="s">
        <v>1140</v>
      </c>
    </row>
    <row r="20" spans="1:3" x14ac:dyDescent="0.25">
      <c r="C20" t="s">
        <v>1246</v>
      </c>
    </row>
    <row r="21" spans="1:3" x14ac:dyDescent="0.25">
      <c r="A21" s="4">
        <v>42194</v>
      </c>
      <c r="B21" s="2">
        <v>227.21</v>
      </c>
      <c r="C21" t="s">
        <v>1317</v>
      </c>
    </row>
    <row r="22" spans="1:3" x14ac:dyDescent="0.25">
      <c r="C22" t="s">
        <v>426</v>
      </c>
    </row>
    <row r="23" spans="1:3" x14ac:dyDescent="0.25">
      <c r="C23" t="s">
        <v>1318</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104</v>
      </c>
    </row>
    <row r="5" spans="1:3" x14ac:dyDescent="0.25">
      <c r="A5" s="4" t="s">
        <v>1</v>
      </c>
      <c r="B5" s="2">
        <f>'Total Orgs'!B179</f>
        <v>760</v>
      </c>
    </row>
    <row r="6" spans="1:3" x14ac:dyDescent="0.25">
      <c r="A6" s="4" t="s">
        <v>2</v>
      </c>
    </row>
    <row r="7" spans="1:3" x14ac:dyDescent="0.25">
      <c r="A7" s="4" t="s">
        <v>3</v>
      </c>
      <c r="B7" s="2">
        <f>SUM(B11:B100)</f>
        <v>750</v>
      </c>
    </row>
    <row r="8" spans="1:3" x14ac:dyDescent="0.25">
      <c r="A8" s="4" t="s">
        <v>4</v>
      </c>
      <c r="B8" s="2">
        <f>SUM(B5+B6-B7)</f>
        <v>10</v>
      </c>
    </row>
    <row r="10" spans="1:3" s="1" customFormat="1" x14ac:dyDescent="0.25">
      <c r="A10" s="7" t="s">
        <v>5</v>
      </c>
      <c r="B10" s="3" t="s">
        <v>6</v>
      </c>
      <c r="C10" s="1" t="s">
        <v>7</v>
      </c>
    </row>
    <row r="11" spans="1:3" x14ac:dyDescent="0.25">
      <c r="A11" s="4">
        <v>42117</v>
      </c>
      <c r="B11" s="2">
        <v>750</v>
      </c>
      <c r="C11" t="s">
        <v>1126</v>
      </c>
    </row>
    <row r="12" spans="1:3" x14ac:dyDescent="0.25">
      <c r="C12" t="s">
        <v>1127</v>
      </c>
    </row>
    <row r="13" spans="1:3" x14ac:dyDescent="0.25">
      <c r="C13" t="s">
        <v>1128</v>
      </c>
    </row>
    <row r="14" spans="1:3" x14ac:dyDescent="0.25">
      <c r="C14" t="s">
        <v>1129</v>
      </c>
    </row>
    <row r="15" spans="1:3" x14ac:dyDescent="0.25">
      <c r="C15" t="s">
        <v>1219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328</v>
      </c>
    </row>
    <row r="5" spans="1:3" x14ac:dyDescent="0.25">
      <c r="A5" s="4" t="s">
        <v>1</v>
      </c>
      <c r="B5" s="2">
        <f>'Total Orgs'!B180</f>
        <v>500</v>
      </c>
    </row>
    <row r="6" spans="1:3" x14ac:dyDescent="0.25">
      <c r="A6" s="4" t="s">
        <v>2</v>
      </c>
    </row>
    <row r="7" spans="1:3" x14ac:dyDescent="0.25">
      <c r="A7" s="4" t="s">
        <v>3</v>
      </c>
      <c r="B7" s="2">
        <f>SUM(B11:B100)</f>
        <v>500</v>
      </c>
    </row>
    <row r="8" spans="1:3" x14ac:dyDescent="0.25">
      <c r="A8" s="4" t="s">
        <v>4</v>
      </c>
      <c r="B8" s="2">
        <f>SUM(B5+B6-B7)</f>
        <v>0</v>
      </c>
    </row>
    <row r="10" spans="1:3" s="1" customFormat="1" x14ac:dyDescent="0.25">
      <c r="A10" s="7" t="s">
        <v>5</v>
      </c>
      <c r="B10" s="3" t="s">
        <v>6</v>
      </c>
      <c r="C10" s="1" t="s">
        <v>7</v>
      </c>
    </row>
    <row r="11" spans="1:3" x14ac:dyDescent="0.25">
      <c r="A11" s="4">
        <v>41919</v>
      </c>
      <c r="B11" s="2">
        <v>200</v>
      </c>
      <c r="C11" t="s">
        <v>529</v>
      </c>
    </row>
    <row r="12" spans="1:3" x14ac:dyDescent="0.25">
      <c r="C12" t="s">
        <v>426</v>
      </c>
    </row>
    <row r="13" spans="1:3" x14ac:dyDescent="0.25">
      <c r="C13" t="s">
        <v>530</v>
      </c>
    </row>
    <row r="14" spans="1:3" x14ac:dyDescent="0.25">
      <c r="A14" s="4">
        <v>42053</v>
      </c>
      <c r="B14" s="2">
        <v>300</v>
      </c>
      <c r="C14" t="s">
        <v>905</v>
      </c>
    </row>
    <row r="15" spans="1:3" x14ac:dyDescent="0.25">
      <c r="C15" t="s">
        <v>906</v>
      </c>
    </row>
  </sheetData>
  <hyperlinks>
    <hyperlink ref="A1" location="'Total Orgs'!A1" display="Total Organizations"/>
  </hyperlinks>
  <pageMargins left="0.75" right="0.75" top="1" bottom="1" header="0.5" footer="0.5"/>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105</v>
      </c>
    </row>
    <row r="5" spans="1:3" x14ac:dyDescent="0.25">
      <c r="A5" s="4" t="s">
        <v>1</v>
      </c>
      <c r="B5" s="2">
        <f>'Total Orgs'!B181</f>
        <v>665</v>
      </c>
    </row>
    <row r="6" spans="1:3" x14ac:dyDescent="0.25">
      <c r="A6" s="4" t="s">
        <v>2</v>
      </c>
    </row>
    <row r="7" spans="1:3" x14ac:dyDescent="0.25">
      <c r="A7" s="4" t="s">
        <v>3</v>
      </c>
      <c r="B7" s="2">
        <f>SUM(B11:B100)</f>
        <v>667.49</v>
      </c>
    </row>
    <row r="8" spans="1:3" x14ac:dyDescent="0.25">
      <c r="A8" s="4" t="s">
        <v>4</v>
      </c>
      <c r="B8" s="2">
        <f>SUM(B5+B6-B7)</f>
        <v>-2.4900000000000091</v>
      </c>
    </row>
    <row r="10" spans="1:3" s="1" customFormat="1" x14ac:dyDescent="0.25">
      <c r="A10" s="7" t="s">
        <v>5</v>
      </c>
      <c r="B10" s="3" t="s">
        <v>6</v>
      </c>
      <c r="C10" s="1" t="s">
        <v>7</v>
      </c>
    </row>
    <row r="11" spans="1:3" x14ac:dyDescent="0.25">
      <c r="A11" s="4">
        <v>41927</v>
      </c>
      <c r="B11" s="2">
        <v>250</v>
      </c>
      <c r="C11" t="s">
        <v>546</v>
      </c>
    </row>
    <row r="12" spans="1:3" x14ac:dyDescent="0.25">
      <c r="C12" t="s">
        <v>426</v>
      </c>
    </row>
    <row r="13" spans="1:3" x14ac:dyDescent="0.25">
      <c r="C13" t="s">
        <v>547</v>
      </c>
    </row>
    <row r="14" spans="1:3" x14ac:dyDescent="0.25">
      <c r="A14" s="4">
        <v>41955</v>
      </c>
      <c r="B14" s="2">
        <v>300</v>
      </c>
      <c r="C14" t="s">
        <v>645</v>
      </c>
    </row>
    <row r="15" spans="1:3" x14ac:dyDescent="0.25">
      <c r="C15" t="s">
        <v>426</v>
      </c>
    </row>
    <row r="16" spans="1:3" x14ac:dyDescent="0.25">
      <c r="C16" t="s">
        <v>646</v>
      </c>
    </row>
    <row r="17" spans="1:3" x14ac:dyDescent="0.25">
      <c r="A17" s="4">
        <v>42144</v>
      </c>
      <c r="B17" s="2">
        <v>117.49</v>
      </c>
      <c r="C17" t="s">
        <v>1226</v>
      </c>
    </row>
    <row r="18" spans="1:3" x14ac:dyDescent="0.25">
      <c r="C18" t="s">
        <v>426</v>
      </c>
    </row>
    <row r="19" spans="1:3" x14ac:dyDescent="0.25">
      <c r="C19" t="s">
        <v>1227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75" x14ac:dyDescent="0.25"/>
  <cols>
    <col min="1" max="1" width="21.875" customWidth="1"/>
    <col min="3" max="3" width="19.625" customWidth="1"/>
  </cols>
  <sheetData>
    <row r="1" spans="1:3" x14ac:dyDescent="0.25">
      <c r="A1" s="5" t="s">
        <v>0</v>
      </c>
      <c r="B1" s="2"/>
      <c r="C1" s="1" t="str">
        <f>'Total Orgs'!A1</f>
        <v>Budget 2014-2015</v>
      </c>
    </row>
    <row r="2" spans="1:3" x14ac:dyDescent="0.25">
      <c r="A2" s="5"/>
      <c r="B2" s="2"/>
    </row>
    <row r="3" spans="1:3" x14ac:dyDescent="0.25">
      <c r="A3" s="6" t="s">
        <v>366</v>
      </c>
      <c r="B3" s="2"/>
    </row>
    <row r="4" spans="1:3" x14ac:dyDescent="0.25">
      <c r="A4" s="4"/>
      <c r="B4" s="2"/>
    </row>
    <row r="5" spans="1:3" x14ac:dyDescent="0.25">
      <c r="A5" s="4" t="s">
        <v>1</v>
      </c>
      <c r="B5" s="2">
        <f>'Total Orgs'!B188</f>
        <v>456</v>
      </c>
    </row>
    <row r="6" spans="1:3" x14ac:dyDescent="0.25">
      <c r="A6" s="4" t="s">
        <v>2</v>
      </c>
      <c r="B6" s="2"/>
    </row>
    <row r="7" spans="1:3" x14ac:dyDescent="0.25">
      <c r="A7" s="4" t="s">
        <v>325</v>
      </c>
      <c r="B7" s="2">
        <v>-91.2</v>
      </c>
      <c r="C7" t="s">
        <v>449</v>
      </c>
    </row>
    <row r="8" spans="1:3" x14ac:dyDescent="0.25">
      <c r="A8" s="4" t="s">
        <v>3</v>
      </c>
      <c r="B8" s="2">
        <f>SUM(B12:B101)</f>
        <v>0</v>
      </c>
    </row>
    <row r="9" spans="1:3" x14ac:dyDescent="0.25">
      <c r="A9" s="4" t="s">
        <v>4</v>
      </c>
      <c r="B9" s="2">
        <f>SUM(B5+B6+B7-B8)</f>
        <v>364.8</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7" sqref="B7"/>
    </sheetView>
  </sheetViews>
  <sheetFormatPr defaultRowHeight="15.75" x14ac:dyDescent="0.25"/>
  <cols>
    <col min="1" max="1" width="21.875" customWidth="1"/>
    <col min="3" max="3" width="19.625" customWidth="1"/>
  </cols>
  <sheetData>
    <row r="1" spans="1:3" x14ac:dyDescent="0.25">
      <c r="A1" s="5" t="s">
        <v>0</v>
      </c>
      <c r="B1" s="2"/>
      <c r="C1" s="1" t="str">
        <f>'Total Orgs'!A1</f>
        <v>Budget 2014-2015</v>
      </c>
    </row>
    <row r="2" spans="1:3" x14ac:dyDescent="0.25">
      <c r="A2" s="5"/>
      <c r="B2" s="2"/>
    </row>
    <row r="3" spans="1:3" x14ac:dyDescent="0.25">
      <c r="A3" s="6" t="s">
        <v>345</v>
      </c>
      <c r="B3" s="2"/>
    </row>
    <row r="4" spans="1:3" x14ac:dyDescent="0.25">
      <c r="A4" s="4"/>
      <c r="B4" s="2"/>
    </row>
    <row r="5" spans="1:3" x14ac:dyDescent="0.25">
      <c r="A5" s="4" t="s">
        <v>1</v>
      </c>
      <c r="B5" s="2">
        <f>'Total Orgs'!B189</f>
        <v>122.36</v>
      </c>
    </row>
    <row r="6" spans="1:3" x14ac:dyDescent="0.25">
      <c r="A6" s="4" t="s">
        <v>2</v>
      </c>
      <c r="B6" s="2"/>
    </row>
    <row r="7" spans="1:3" x14ac:dyDescent="0.25">
      <c r="A7" s="4" t="s">
        <v>325</v>
      </c>
      <c r="B7" s="2">
        <v>-24.47</v>
      </c>
      <c r="C7" t="s">
        <v>445</v>
      </c>
    </row>
    <row r="8" spans="1:3" x14ac:dyDescent="0.25">
      <c r="A8" s="4" t="s">
        <v>3</v>
      </c>
      <c r="B8" s="2">
        <f>SUM(B12:B101)</f>
        <v>0</v>
      </c>
    </row>
    <row r="9" spans="1:3" x14ac:dyDescent="0.25">
      <c r="A9" s="4" t="s">
        <v>4</v>
      </c>
      <c r="B9" s="2">
        <f>SUM(B5+B6+B7-B8)</f>
        <v>97.89</v>
      </c>
    </row>
    <row r="10" spans="1:3" x14ac:dyDescent="0.25">
      <c r="A10" s="4"/>
      <c r="B10" s="2"/>
    </row>
    <row r="11" spans="1:3" x14ac:dyDescent="0.25">
      <c r="A11" s="7" t="s">
        <v>5</v>
      </c>
      <c r="B11" s="3" t="s">
        <v>6</v>
      </c>
      <c r="C11" s="1" t="s">
        <v>7</v>
      </c>
    </row>
  </sheetData>
  <hyperlinks>
    <hyperlink ref="A1" location="'Total Orgs'!A1" display="Total Organizations"/>
  </hyperlinks>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367</v>
      </c>
    </row>
    <row r="5" spans="1:3" x14ac:dyDescent="0.25">
      <c r="A5" s="4" t="s">
        <v>1</v>
      </c>
      <c r="B5" s="2">
        <f>'Total Orgs'!B190</f>
        <v>750</v>
      </c>
    </row>
    <row r="6" spans="1:3" x14ac:dyDescent="0.25">
      <c r="A6" s="4" t="s">
        <v>2</v>
      </c>
      <c r="B6" s="2">
        <v>0</v>
      </c>
    </row>
    <row r="7" spans="1:3" x14ac:dyDescent="0.25">
      <c r="A7" s="4" t="s">
        <v>3</v>
      </c>
      <c r="B7" s="2">
        <f>SUM(B11:B105)</f>
        <v>0</v>
      </c>
    </row>
    <row r="8" spans="1:3" x14ac:dyDescent="0.25">
      <c r="A8" s="4" t="s">
        <v>4</v>
      </c>
      <c r="B8" s="2">
        <f>SUM(B5+B6-B7)</f>
        <v>750</v>
      </c>
    </row>
    <row r="10" spans="1:3" s="1" customFormat="1" x14ac:dyDescent="0.25">
      <c r="A10" s="7" t="s">
        <v>5</v>
      </c>
      <c r="B10" s="3" t="s">
        <v>6</v>
      </c>
      <c r="C10" s="1" t="s">
        <v>7</v>
      </c>
    </row>
  </sheetData>
  <hyperlinks>
    <hyperlink ref="A1" location="'Total Orgs'!A1" display="Total Organizations"/>
  </hyperlinks>
  <pageMargins left="0.75" right="0.75" top="1" bottom="1" header="0.5" footer="0.5"/>
  <pageSetup orientation="portrait" horizontalDpi="4294967292" verticalDpi="4294967292"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368</v>
      </c>
    </row>
    <row r="5" spans="1:3" x14ac:dyDescent="0.25">
      <c r="A5" s="4" t="s">
        <v>1</v>
      </c>
      <c r="B5" s="2">
        <f>'Total Orgs'!B194</f>
        <v>285</v>
      </c>
    </row>
    <row r="6" spans="1:3" x14ac:dyDescent="0.25">
      <c r="A6" s="4" t="s">
        <v>2</v>
      </c>
      <c r="B6" s="2">
        <v>0</v>
      </c>
    </row>
    <row r="7" spans="1:3" x14ac:dyDescent="0.25">
      <c r="A7" s="4" t="s">
        <v>3</v>
      </c>
      <c r="B7" s="2">
        <f>SUM(B11:B105)</f>
        <v>137.5</v>
      </c>
    </row>
    <row r="8" spans="1:3" x14ac:dyDescent="0.25">
      <c r="A8" s="4" t="s">
        <v>4</v>
      </c>
      <c r="B8" s="2">
        <f>SUM(B5+B6-B7)</f>
        <v>147.5</v>
      </c>
    </row>
    <row r="10" spans="1:3" s="1" customFormat="1" x14ac:dyDescent="0.25">
      <c r="A10" s="7" t="s">
        <v>5</v>
      </c>
      <c r="B10" s="3" t="s">
        <v>6</v>
      </c>
      <c r="C10" s="1" t="s">
        <v>7</v>
      </c>
    </row>
    <row r="11" spans="1:3" x14ac:dyDescent="0.25">
      <c r="A11" s="4">
        <v>42115</v>
      </c>
      <c r="B11" s="2">
        <v>137.5</v>
      </c>
      <c r="C11" t="s">
        <v>1096</v>
      </c>
    </row>
    <row r="12" spans="1:3" x14ac:dyDescent="0.25">
      <c r="C12" t="s">
        <v>426</v>
      </c>
    </row>
    <row r="13" spans="1:3" x14ac:dyDescent="0.25">
      <c r="C13" t="s">
        <v>1097</v>
      </c>
    </row>
  </sheetData>
  <phoneticPr fontId="6" type="noConversion"/>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75" x14ac:dyDescent="0.25"/>
  <cols>
    <col min="1" max="1" width="22.375" customWidth="1"/>
    <col min="3" max="3" width="31.125" customWidth="1"/>
  </cols>
  <sheetData>
    <row r="1" spans="1:3" x14ac:dyDescent="0.25">
      <c r="A1" s="5" t="s">
        <v>0</v>
      </c>
      <c r="B1" s="2"/>
      <c r="C1" s="1" t="str">
        <f>'Total Orgs'!A1</f>
        <v>Budget 2014-2015</v>
      </c>
    </row>
    <row r="2" spans="1:3" x14ac:dyDescent="0.25">
      <c r="A2" s="5"/>
      <c r="B2" s="2"/>
    </row>
    <row r="3" spans="1:3" x14ac:dyDescent="0.25">
      <c r="A3" s="6" t="s">
        <v>156</v>
      </c>
      <c r="B3" s="2"/>
    </row>
    <row r="4" spans="1:3" x14ac:dyDescent="0.25">
      <c r="A4" s="4"/>
      <c r="B4" s="2"/>
    </row>
    <row r="5" spans="1:3" x14ac:dyDescent="0.25">
      <c r="A5" s="4" t="s">
        <v>1</v>
      </c>
      <c r="B5" s="2">
        <f>'Total Orgs'!B182</f>
        <v>332.5</v>
      </c>
    </row>
    <row r="6" spans="1:3" x14ac:dyDescent="0.25">
      <c r="A6" s="4" t="s">
        <v>2</v>
      </c>
      <c r="B6" s="2">
        <v>0</v>
      </c>
    </row>
    <row r="7" spans="1:3" x14ac:dyDescent="0.25">
      <c r="A7" s="4" t="s">
        <v>325</v>
      </c>
      <c r="B7" s="2">
        <v>-132.5</v>
      </c>
      <c r="C7" t="s">
        <v>692</v>
      </c>
    </row>
    <row r="8" spans="1:3" x14ac:dyDescent="0.25">
      <c r="A8" s="4" t="s">
        <v>3</v>
      </c>
      <c r="B8" s="2">
        <f>SUM(B12:B105)</f>
        <v>200</v>
      </c>
    </row>
    <row r="9" spans="1:3" x14ac:dyDescent="0.25">
      <c r="A9" s="4" t="s">
        <v>4</v>
      </c>
      <c r="B9" s="2">
        <f>SUM(B5+B6+B7-B8)</f>
        <v>0</v>
      </c>
    </row>
    <row r="10" spans="1:3" x14ac:dyDescent="0.25">
      <c r="A10" s="4"/>
      <c r="B10" s="2"/>
    </row>
    <row r="11" spans="1:3" x14ac:dyDescent="0.25">
      <c r="A11" s="7" t="s">
        <v>5</v>
      </c>
      <c r="B11" s="3" t="s">
        <v>6</v>
      </c>
      <c r="C11" s="1" t="s">
        <v>7</v>
      </c>
    </row>
    <row r="12" spans="1:3" x14ac:dyDescent="0.25">
      <c r="A12" s="4">
        <v>41968</v>
      </c>
      <c r="B12">
        <v>200</v>
      </c>
      <c r="C12" t="s">
        <v>693</v>
      </c>
    </row>
    <row r="13" spans="1:3" x14ac:dyDescent="0.25">
      <c r="C13" t="s">
        <v>426</v>
      </c>
    </row>
    <row r="14" spans="1:3" x14ac:dyDescent="0.25">
      <c r="C14" t="s">
        <v>694</v>
      </c>
    </row>
  </sheetData>
  <hyperlinks>
    <hyperlink ref="A1" location="'Total Orgs'!A1" display="Total Organizations"/>
  </hyperlinks>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106</v>
      </c>
    </row>
    <row r="5" spans="1:3" x14ac:dyDescent="0.25">
      <c r="A5" s="4" t="s">
        <v>1</v>
      </c>
      <c r="B5" s="2">
        <f>'Total Orgs'!B183</f>
        <v>855</v>
      </c>
    </row>
    <row r="6" spans="1:3" x14ac:dyDescent="0.25">
      <c r="A6" s="4" t="s">
        <v>2</v>
      </c>
    </row>
    <row r="7" spans="1:3" x14ac:dyDescent="0.25">
      <c r="A7" s="4" t="s">
        <v>3</v>
      </c>
      <c r="B7" s="2">
        <f>SUM(B11:B100)</f>
        <v>640.4</v>
      </c>
    </row>
    <row r="8" spans="1:3" x14ac:dyDescent="0.25">
      <c r="A8" s="4" t="s">
        <v>4</v>
      </c>
      <c r="B8" s="2">
        <f>SUM(B5+B6-B7)</f>
        <v>214.60000000000002</v>
      </c>
    </row>
    <row r="10" spans="1:3" s="1" customFormat="1" x14ac:dyDescent="0.25">
      <c r="A10" s="7" t="s">
        <v>5</v>
      </c>
      <c r="B10" s="3" t="s">
        <v>6</v>
      </c>
      <c r="C10" s="1" t="s">
        <v>7</v>
      </c>
    </row>
    <row r="11" spans="1:3" s="68" customFormat="1" ht="31.5" x14ac:dyDescent="0.25">
      <c r="A11" s="26">
        <v>42096</v>
      </c>
      <c r="B11" s="27">
        <v>564.91</v>
      </c>
      <c r="C11" s="28" t="s">
        <v>1056</v>
      </c>
    </row>
    <row r="12" spans="1:3" x14ac:dyDescent="0.25">
      <c r="C12" t="s">
        <v>811</v>
      </c>
    </row>
    <row r="13" spans="1:3" x14ac:dyDescent="0.25">
      <c r="C13" t="s">
        <v>1057</v>
      </c>
    </row>
    <row r="14" spans="1:3" x14ac:dyDescent="0.25">
      <c r="C14" t="s">
        <v>1058</v>
      </c>
    </row>
    <row r="15" spans="1:3" x14ac:dyDescent="0.25">
      <c r="C15" t="s">
        <v>1174</v>
      </c>
    </row>
    <row r="16" spans="1:3" x14ac:dyDescent="0.25">
      <c r="A16" s="4">
        <v>42235</v>
      </c>
      <c r="B16" s="2">
        <v>75.489999999999995</v>
      </c>
      <c r="C16" t="s">
        <v>1415</v>
      </c>
    </row>
    <row r="17" spans="3:3" x14ac:dyDescent="0.25">
      <c r="C17" t="s">
        <v>426</v>
      </c>
    </row>
    <row r="18" spans="3:3" x14ac:dyDescent="0.25">
      <c r="C18" t="s">
        <v>1418</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365</v>
      </c>
    </row>
    <row r="5" spans="1:3" x14ac:dyDescent="0.25">
      <c r="A5" s="4" t="s">
        <v>1</v>
      </c>
      <c r="B5" s="2">
        <f>'Total Orgs'!B184</f>
        <v>475</v>
      </c>
    </row>
    <row r="6" spans="1:3" x14ac:dyDescent="0.25">
      <c r="A6" s="4" t="s">
        <v>2</v>
      </c>
    </row>
    <row r="7" spans="1:3" x14ac:dyDescent="0.25">
      <c r="A7" s="4" t="s">
        <v>3</v>
      </c>
      <c r="B7" s="2">
        <f>SUM(B11:B100)</f>
        <v>0</v>
      </c>
    </row>
    <row r="8" spans="1:3" x14ac:dyDescent="0.25">
      <c r="A8" s="4" t="s">
        <v>4</v>
      </c>
      <c r="B8" s="2">
        <f>SUM(B5+B6-B7)</f>
        <v>475</v>
      </c>
    </row>
    <row r="10" spans="1:3" s="1" customFormat="1" x14ac:dyDescent="0.25">
      <c r="A10" s="7" t="s">
        <v>5</v>
      </c>
      <c r="B10" s="3" t="s">
        <v>6</v>
      </c>
      <c r="C10" s="1" t="s">
        <v>7</v>
      </c>
    </row>
  </sheetData>
  <hyperlinks>
    <hyperlink ref="A1" location="'Total Orgs'!A1" display="Total Organizations"/>
  </hyperlinks>
  <pageMargins left="0.75" right="0.75" top="1" bottom="1" header="0.5" footer="0.5"/>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107</v>
      </c>
    </row>
    <row r="5" spans="1:3" x14ac:dyDescent="0.25">
      <c r="A5" s="4" t="s">
        <v>1</v>
      </c>
      <c r="B5" s="2">
        <f>'Total Orgs'!B185</f>
        <v>427.5</v>
      </c>
    </row>
    <row r="6" spans="1:3" x14ac:dyDescent="0.25">
      <c r="A6" s="4" t="s">
        <v>2</v>
      </c>
      <c r="B6" s="2">
        <v>106.85</v>
      </c>
    </row>
    <row r="7" spans="1:3" x14ac:dyDescent="0.25">
      <c r="A7" s="4" t="s">
        <v>3</v>
      </c>
      <c r="B7" s="2">
        <f>SUM(B11:B100)</f>
        <v>504.45000000000005</v>
      </c>
    </row>
    <row r="8" spans="1:3" x14ac:dyDescent="0.25">
      <c r="A8" s="4" t="s">
        <v>4</v>
      </c>
      <c r="B8" s="2">
        <f>SUM(B5+B6-B7)</f>
        <v>29.899999999999977</v>
      </c>
    </row>
    <row r="10" spans="1:3" s="1" customFormat="1" x14ac:dyDescent="0.25">
      <c r="A10" s="7" t="s">
        <v>5</v>
      </c>
      <c r="B10" s="3" t="s">
        <v>6</v>
      </c>
      <c r="C10" s="1" t="s">
        <v>7</v>
      </c>
    </row>
    <row r="11" spans="1:3" x14ac:dyDescent="0.25">
      <c r="A11" s="4">
        <v>41906</v>
      </c>
      <c r="B11" s="2">
        <v>68.849999999999994</v>
      </c>
      <c r="C11" t="s">
        <v>431</v>
      </c>
    </row>
    <row r="12" spans="1:3" x14ac:dyDescent="0.25">
      <c r="C12" t="s">
        <v>432</v>
      </c>
    </row>
    <row r="13" spans="1:3" x14ac:dyDescent="0.25">
      <c r="C13" t="s">
        <v>433</v>
      </c>
    </row>
    <row r="14" spans="1:3" x14ac:dyDescent="0.25">
      <c r="A14" s="4">
        <v>41928</v>
      </c>
      <c r="B14" s="2">
        <v>12</v>
      </c>
      <c r="C14" t="s">
        <v>431</v>
      </c>
    </row>
    <row r="15" spans="1:3" x14ac:dyDescent="0.25">
      <c r="C15" t="s">
        <v>432</v>
      </c>
    </row>
    <row r="16" spans="1:3" x14ac:dyDescent="0.25">
      <c r="C16" t="s">
        <v>433</v>
      </c>
    </row>
    <row r="17" spans="1:3" x14ac:dyDescent="0.25">
      <c r="A17" s="4">
        <v>41936</v>
      </c>
      <c r="B17" s="2">
        <v>326</v>
      </c>
      <c r="C17" t="s">
        <v>431</v>
      </c>
    </row>
    <row r="18" spans="1:3" x14ac:dyDescent="0.25">
      <c r="C18" t="s">
        <v>432</v>
      </c>
    </row>
    <row r="19" spans="1:3" x14ac:dyDescent="0.25">
      <c r="C19" t="s">
        <v>433</v>
      </c>
    </row>
    <row r="20" spans="1:3" x14ac:dyDescent="0.25">
      <c r="A20" s="4">
        <v>42037</v>
      </c>
      <c r="B20" s="2">
        <v>4</v>
      </c>
      <c r="C20" t="s">
        <v>431</v>
      </c>
    </row>
    <row r="21" spans="1:3" x14ac:dyDescent="0.25">
      <c r="C21" t="s">
        <v>432</v>
      </c>
    </row>
    <row r="22" spans="1:3" x14ac:dyDescent="0.25">
      <c r="C22" t="s">
        <v>433</v>
      </c>
    </row>
    <row r="23" spans="1:3" x14ac:dyDescent="0.25">
      <c r="A23" s="4">
        <v>42165</v>
      </c>
      <c r="B23" s="2">
        <v>93.6</v>
      </c>
      <c r="C23" t="s">
        <v>1268</v>
      </c>
    </row>
    <row r="24" spans="1:3" x14ac:dyDescent="0.25">
      <c r="C24" t="s">
        <v>426</v>
      </c>
    </row>
    <row r="25" spans="1:3" x14ac:dyDescent="0.25">
      <c r="C25" t="s">
        <v>1269</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108</v>
      </c>
    </row>
    <row r="5" spans="1:3" x14ac:dyDescent="0.25">
      <c r="A5" s="4" t="s">
        <v>1</v>
      </c>
      <c r="B5" s="2">
        <f>'Total Orgs'!B186</f>
        <v>1900</v>
      </c>
    </row>
    <row r="6" spans="1:3" x14ac:dyDescent="0.25">
      <c r="A6" s="4" t="s">
        <v>2</v>
      </c>
    </row>
    <row r="7" spans="1:3" ht="47.25" x14ac:dyDescent="0.25">
      <c r="A7" s="4" t="s">
        <v>325</v>
      </c>
      <c r="B7" s="2">
        <v>-1013.27</v>
      </c>
      <c r="C7" s="28" t="s">
        <v>720</v>
      </c>
    </row>
    <row r="8" spans="1:3" x14ac:dyDescent="0.25">
      <c r="A8" s="4" t="s">
        <v>3</v>
      </c>
      <c r="B8" s="2">
        <f>SUM(B12:B101)</f>
        <v>0</v>
      </c>
    </row>
    <row r="9" spans="1:3" x14ac:dyDescent="0.25">
      <c r="A9" s="4" t="s">
        <v>4</v>
      </c>
      <c r="B9" s="2">
        <f>SUM(B5+B6+B7-B8)</f>
        <v>886.73</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109</v>
      </c>
    </row>
    <row r="5" spans="1:3" x14ac:dyDescent="0.25">
      <c r="A5" s="4" t="s">
        <v>1</v>
      </c>
      <c r="B5" s="2">
        <f>'Total Orgs'!B192</f>
        <v>133</v>
      </c>
    </row>
    <row r="6" spans="1:3" x14ac:dyDescent="0.25">
      <c r="A6" s="4" t="s">
        <v>2</v>
      </c>
    </row>
    <row r="7" spans="1:3" x14ac:dyDescent="0.25">
      <c r="A7" s="4" t="s">
        <v>3</v>
      </c>
      <c r="B7" s="2">
        <f>SUM(B11:B100)</f>
        <v>12</v>
      </c>
    </row>
    <row r="8" spans="1:3" x14ac:dyDescent="0.25">
      <c r="A8" s="4" t="s">
        <v>4</v>
      </c>
      <c r="B8" s="2">
        <f>SUM(B5+B6-B7)</f>
        <v>121</v>
      </c>
    </row>
    <row r="10" spans="1:3" s="1" customFormat="1" x14ac:dyDescent="0.25">
      <c r="A10" s="7" t="s">
        <v>5</v>
      </c>
      <c r="B10" s="3" t="s">
        <v>6</v>
      </c>
      <c r="C10" s="1" t="s">
        <v>7</v>
      </c>
    </row>
    <row r="11" spans="1:3" x14ac:dyDescent="0.25">
      <c r="A11" s="4">
        <v>41905</v>
      </c>
      <c r="B11" s="2">
        <v>12</v>
      </c>
      <c r="C11" t="s">
        <v>431</v>
      </c>
    </row>
    <row r="12" spans="1:3" x14ac:dyDescent="0.25">
      <c r="C12" t="s">
        <v>432</v>
      </c>
    </row>
    <row r="13" spans="1:3" x14ac:dyDescent="0.25">
      <c r="C13" t="s">
        <v>433</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110</v>
      </c>
    </row>
    <row r="5" spans="1:3" x14ac:dyDescent="0.25">
      <c r="A5" s="4" t="s">
        <v>1</v>
      </c>
      <c r="B5" s="2">
        <f>'Total Orgs'!B193</f>
        <v>3420</v>
      </c>
    </row>
    <row r="6" spans="1:3" x14ac:dyDescent="0.25">
      <c r="A6" s="4" t="s">
        <v>2</v>
      </c>
      <c r="B6" s="2">
        <v>427.5</v>
      </c>
    </row>
    <row r="7" spans="1:3" x14ac:dyDescent="0.25">
      <c r="A7" s="4" t="s">
        <v>3</v>
      </c>
      <c r="B7" s="2">
        <f>SUM(B11:B101)</f>
        <v>3847.5</v>
      </c>
    </row>
    <row r="8" spans="1:3" x14ac:dyDescent="0.25">
      <c r="A8" s="4" t="s">
        <v>4</v>
      </c>
      <c r="B8" s="2">
        <f>SUM(B5+B6-B7)</f>
        <v>0</v>
      </c>
    </row>
    <row r="10" spans="1:3" s="1" customFormat="1" x14ac:dyDescent="0.25">
      <c r="A10" s="7" t="s">
        <v>5</v>
      </c>
      <c r="B10" s="3" t="s">
        <v>6</v>
      </c>
      <c r="C10" s="1" t="s">
        <v>7</v>
      </c>
    </row>
    <row r="11" spans="1:3" x14ac:dyDescent="0.25">
      <c r="A11" s="4">
        <v>41905</v>
      </c>
      <c r="B11" s="2">
        <v>25.5</v>
      </c>
      <c r="C11" t="s">
        <v>431</v>
      </c>
    </row>
    <row r="12" spans="1:3" x14ac:dyDescent="0.25">
      <c r="C12" t="s">
        <v>432</v>
      </c>
    </row>
    <row r="13" spans="1:3" x14ac:dyDescent="0.25">
      <c r="C13" t="s">
        <v>433</v>
      </c>
    </row>
    <row r="14" spans="1:3" x14ac:dyDescent="0.25">
      <c r="A14" s="4">
        <v>41905</v>
      </c>
      <c r="B14" s="2">
        <v>56</v>
      </c>
      <c r="C14" t="s">
        <v>431</v>
      </c>
    </row>
    <row r="15" spans="1:3" x14ac:dyDescent="0.25">
      <c r="C15" t="s">
        <v>432</v>
      </c>
    </row>
    <row r="16" spans="1:3" x14ac:dyDescent="0.25">
      <c r="C16" t="s">
        <v>433</v>
      </c>
    </row>
    <row r="17" spans="1:3" x14ac:dyDescent="0.25">
      <c r="A17" s="4">
        <v>41905</v>
      </c>
      <c r="B17" s="2">
        <v>55</v>
      </c>
      <c r="C17" t="s">
        <v>431</v>
      </c>
    </row>
    <row r="18" spans="1:3" x14ac:dyDescent="0.25">
      <c r="C18" t="s">
        <v>432</v>
      </c>
    </row>
    <row r="19" spans="1:3" x14ac:dyDescent="0.25">
      <c r="C19" t="s">
        <v>433</v>
      </c>
    </row>
    <row r="20" spans="1:3" x14ac:dyDescent="0.25">
      <c r="A20" s="4">
        <v>41915</v>
      </c>
      <c r="B20" s="2">
        <v>581.25</v>
      </c>
      <c r="C20" t="s">
        <v>520</v>
      </c>
    </row>
    <row r="21" spans="1:3" x14ac:dyDescent="0.25">
      <c r="C21" t="s">
        <v>418</v>
      </c>
    </row>
    <row r="22" spans="1:3" x14ac:dyDescent="0.25">
      <c r="A22" s="4">
        <v>41928</v>
      </c>
      <c r="B22" s="2">
        <v>75</v>
      </c>
      <c r="C22" t="s">
        <v>431</v>
      </c>
    </row>
    <row r="23" spans="1:3" x14ac:dyDescent="0.25">
      <c r="C23" t="s">
        <v>432</v>
      </c>
    </row>
    <row r="24" spans="1:3" x14ac:dyDescent="0.25">
      <c r="C24" t="s">
        <v>433</v>
      </c>
    </row>
    <row r="25" spans="1:3" x14ac:dyDescent="0.25">
      <c r="A25" s="4">
        <v>41928</v>
      </c>
      <c r="B25" s="2">
        <v>273.39999999999998</v>
      </c>
      <c r="C25" t="s">
        <v>548</v>
      </c>
    </row>
    <row r="26" spans="1:3" x14ac:dyDescent="0.25">
      <c r="C26" t="s">
        <v>426</v>
      </c>
    </row>
    <row r="27" spans="1:3" x14ac:dyDescent="0.25">
      <c r="C27" t="s">
        <v>549</v>
      </c>
    </row>
    <row r="28" spans="1:3" x14ac:dyDescent="0.25">
      <c r="A28" s="4">
        <v>41936</v>
      </c>
      <c r="B28" s="2">
        <v>22.5</v>
      </c>
      <c r="C28" t="s">
        <v>431</v>
      </c>
    </row>
    <row r="29" spans="1:3" x14ac:dyDescent="0.25">
      <c r="C29" t="s">
        <v>432</v>
      </c>
    </row>
    <row r="30" spans="1:3" x14ac:dyDescent="0.25">
      <c r="C30" t="s">
        <v>433</v>
      </c>
    </row>
    <row r="31" spans="1:3" x14ac:dyDescent="0.25">
      <c r="A31" s="4">
        <v>41940</v>
      </c>
      <c r="B31" s="2">
        <v>28.6</v>
      </c>
      <c r="C31" t="s">
        <v>431</v>
      </c>
    </row>
    <row r="32" spans="1:3" x14ac:dyDescent="0.25">
      <c r="C32" t="s">
        <v>432</v>
      </c>
    </row>
    <row r="33" spans="1:3" x14ac:dyDescent="0.25">
      <c r="C33" t="s">
        <v>433</v>
      </c>
    </row>
    <row r="34" spans="1:3" x14ac:dyDescent="0.25">
      <c r="A34" s="4">
        <v>41943</v>
      </c>
      <c r="B34" s="2">
        <v>500</v>
      </c>
      <c r="C34" t="s">
        <v>605</v>
      </c>
    </row>
    <row r="35" spans="1:3" x14ac:dyDescent="0.25">
      <c r="C35" t="s">
        <v>606</v>
      </c>
    </row>
    <row r="36" spans="1:3" x14ac:dyDescent="0.25">
      <c r="C36" t="s">
        <v>426</v>
      </c>
    </row>
    <row r="37" spans="1:3" x14ac:dyDescent="0.25">
      <c r="C37" t="s">
        <v>607</v>
      </c>
    </row>
    <row r="38" spans="1:3" x14ac:dyDescent="0.25">
      <c r="A38" s="4">
        <v>41948</v>
      </c>
      <c r="B38" s="2">
        <v>40.799999999999997</v>
      </c>
      <c r="C38" t="s">
        <v>431</v>
      </c>
    </row>
    <row r="39" spans="1:3" x14ac:dyDescent="0.25">
      <c r="C39" t="s">
        <v>432</v>
      </c>
    </row>
    <row r="40" spans="1:3" x14ac:dyDescent="0.25">
      <c r="C40" t="s">
        <v>433</v>
      </c>
    </row>
    <row r="41" spans="1:3" x14ac:dyDescent="0.25">
      <c r="A41" s="4">
        <v>41948</v>
      </c>
      <c r="B41" s="2">
        <v>1003.25</v>
      </c>
      <c r="C41" t="s">
        <v>623</v>
      </c>
    </row>
    <row r="42" spans="1:3" x14ac:dyDescent="0.25">
      <c r="C42" t="s">
        <v>426</v>
      </c>
    </row>
    <row r="43" spans="1:3" x14ac:dyDescent="0.25">
      <c r="C43" t="s">
        <v>624</v>
      </c>
    </row>
    <row r="44" spans="1:3" x14ac:dyDescent="0.25">
      <c r="A44" s="4">
        <v>42037</v>
      </c>
      <c r="B44" s="2">
        <v>26</v>
      </c>
      <c r="C44" t="s">
        <v>431</v>
      </c>
    </row>
    <row r="45" spans="1:3" x14ac:dyDescent="0.25">
      <c r="C45" t="s">
        <v>432</v>
      </c>
    </row>
    <row r="46" spans="1:3" x14ac:dyDescent="0.25">
      <c r="C46" t="s">
        <v>433</v>
      </c>
    </row>
    <row r="47" spans="1:3" x14ac:dyDescent="0.25">
      <c r="A47" s="4">
        <v>42037</v>
      </c>
      <c r="B47" s="2">
        <v>19</v>
      </c>
      <c r="C47" t="s">
        <v>431</v>
      </c>
    </row>
    <row r="48" spans="1:3" x14ac:dyDescent="0.25">
      <c r="C48" t="s">
        <v>432</v>
      </c>
    </row>
    <row r="49" spans="1:3" x14ac:dyDescent="0.25">
      <c r="C49" t="s">
        <v>433</v>
      </c>
    </row>
    <row r="50" spans="1:3" x14ac:dyDescent="0.25">
      <c r="A50" s="4">
        <v>42055</v>
      </c>
      <c r="B50" s="2">
        <v>0</v>
      </c>
      <c r="C50" t="s">
        <v>917</v>
      </c>
    </row>
    <row r="51" spans="1:3" x14ac:dyDescent="0.25">
      <c r="C51" t="s">
        <v>426</v>
      </c>
    </row>
    <row r="52" spans="1:3" x14ac:dyDescent="0.25">
      <c r="C52" t="s">
        <v>918</v>
      </c>
    </row>
    <row r="53" spans="1:3" ht="47.25" x14ac:dyDescent="0.25">
      <c r="C53" s="23" t="s">
        <v>951</v>
      </c>
    </row>
    <row r="54" spans="1:3" x14ac:dyDescent="0.25">
      <c r="A54" s="4">
        <v>42080</v>
      </c>
      <c r="B54" s="2">
        <v>1141.2</v>
      </c>
      <c r="C54" t="s">
        <v>1007</v>
      </c>
    </row>
    <row r="55" spans="1:3" x14ac:dyDescent="0.25">
      <c r="C55" t="s">
        <v>426</v>
      </c>
    </row>
    <row r="56" spans="1:3" x14ac:dyDescent="0.25">
      <c r="C56" t="s">
        <v>1008</v>
      </c>
    </row>
  </sheetData>
  <phoneticPr fontId="6" type="noConversion"/>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111</v>
      </c>
    </row>
    <row r="5" spans="1:3" x14ac:dyDescent="0.25">
      <c r="A5" s="4" t="s">
        <v>1</v>
      </c>
      <c r="B5" s="2">
        <f>'Total Orgs'!B195</f>
        <v>380</v>
      </c>
    </row>
    <row r="6" spans="1:3" x14ac:dyDescent="0.25">
      <c r="A6" s="4" t="s">
        <v>2</v>
      </c>
    </row>
    <row r="7" spans="1:3" x14ac:dyDescent="0.25">
      <c r="A7" s="4" t="s">
        <v>3</v>
      </c>
      <c r="B7" s="2">
        <f>SUM(B11:B100)</f>
        <v>380</v>
      </c>
    </row>
    <row r="8" spans="1:3" x14ac:dyDescent="0.25">
      <c r="A8" s="4" t="s">
        <v>4</v>
      </c>
      <c r="B8" s="2">
        <f>SUM(B5+B6-B7)</f>
        <v>0</v>
      </c>
    </row>
    <row r="10" spans="1:3" s="1" customFormat="1" x14ac:dyDescent="0.25">
      <c r="A10" s="7" t="s">
        <v>5</v>
      </c>
      <c r="B10" s="3" t="s">
        <v>6</v>
      </c>
      <c r="C10" s="1" t="s">
        <v>7</v>
      </c>
    </row>
    <row r="11" spans="1:3" x14ac:dyDescent="0.25">
      <c r="A11" s="4">
        <v>41898</v>
      </c>
      <c r="B11" s="2">
        <v>89.26</v>
      </c>
      <c r="C11" t="s">
        <v>469</v>
      </c>
    </row>
    <row r="12" spans="1:3" x14ac:dyDescent="0.25">
      <c r="C12" t="s">
        <v>470</v>
      </c>
    </row>
    <row r="13" spans="1:3" x14ac:dyDescent="0.25">
      <c r="C13" t="s">
        <v>471</v>
      </c>
    </row>
    <row r="14" spans="1:3" x14ac:dyDescent="0.25">
      <c r="C14" t="s">
        <v>472</v>
      </c>
    </row>
    <row r="15" spans="1:3" x14ac:dyDescent="0.25">
      <c r="C15" t="s">
        <v>473</v>
      </c>
    </row>
    <row r="16" spans="1:3" x14ac:dyDescent="0.25">
      <c r="C16" t="s">
        <v>539</v>
      </c>
    </row>
    <row r="17" spans="1:3" x14ac:dyDescent="0.25">
      <c r="A17" s="4">
        <v>42115</v>
      </c>
      <c r="B17" s="2">
        <v>137.5</v>
      </c>
      <c r="C17" t="s">
        <v>1096</v>
      </c>
    </row>
    <row r="18" spans="1:3" x14ac:dyDescent="0.25">
      <c r="C18" t="s">
        <v>426</v>
      </c>
    </row>
    <row r="19" spans="1:3" x14ac:dyDescent="0.25">
      <c r="C19" t="s">
        <v>1097</v>
      </c>
    </row>
    <row r="20" spans="1:3" x14ac:dyDescent="0.25">
      <c r="A20" s="4">
        <v>42228</v>
      </c>
      <c r="B20" s="2">
        <v>153.24</v>
      </c>
      <c r="C20" t="s">
        <v>1198</v>
      </c>
    </row>
    <row r="21" spans="1:3" x14ac:dyDescent="0.25">
      <c r="C21" t="s">
        <v>426</v>
      </c>
    </row>
    <row r="22" spans="1:3" x14ac:dyDescent="0.25">
      <c r="C22" t="s">
        <v>1391</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112</v>
      </c>
    </row>
    <row r="5" spans="1:3" x14ac:dyDescent="0.25">
      <c r="A5" s="4" t="s">
        <v>1</v>
      </c>
      <c r="B5" s="2">
        <f>'Total Orgs'!B196</f>
        <v>1710</v>
      </c>
    </row>
    <row r="6" spans="1:3" x14ac:dyDescent="0.25">
      <c r="A6" s="4" t="s">
        <v>2</v>
      </c>
      <c r="B6" s="2">
        <v>0</v>
      </c>
    </row>
    <row r="7" spans="1:3" x14ac:dyDescent="0.25">
      <c r="A7" s="4" t="s">
        <v>325</v>
      </c>
      <c r="B7" s="2">
        <v>-342</v>
      </c>
      <c r="C7" t="s">
        <v>445</v>
      </c>
    </row>
    <row r="8" spans="1:3" x14ac:dyDescent="0.25">
      <c r="A8" s="4" t="s">
        <v>3</v>
      </c>
      <c r="B8" s="2">
        <f>SUM(B12:B101)</f>
        <v>1319.27</v>
      </c>
    </row>
    <row r="9" spans="1:3" x14ac:dyDescent="0.25">
      <c r="A9" s="4" t="s">
        <v>4</v>
      </c>
      <c r="B9" s="2">
        <f>SUM(B5+B6+B7-B8)</f>
        <v>48.730000000000018</v>
      </c>
    </row>
    <row r="11" spans="1:3" s="1" customFormat="1" x14ac:dyDescent="0.25">
      <c r="A11" s="7" t="s">
        <v>5</v>
      </c>
      <c r="B11" s="3" t="s">
        <v>6</v>
      </c>
      <c r="C11" s="1" t="s">
        <v>7</v>
      </c>
    </row>
    <row r="12" spans="1:3" x14ac:dyDescent="0.25">
      <c r="A12" s="4">
        <v>42090</v>
      </c>
      <c r="B12" s="2">
        <v>277.06</v>
      </c>
      <c r="C12" t="s">
        <v>1048</v>
      </c>
    </row>
    <row r="13" spans="1:3" x14ac:dyDescent="0.25">
      <c r="C13" t="s">
        <v>426</v>
      </c>
    </row>
    <row r="14" spans="1:3" x14ac:dyDescent="0.25">
      <c r="C14" t="s">
        <v>1049</v>
      </c>
    </row>
    <row r="15" spans="1:3" x14ac:dyDescent="0.25">
      <c r="A15" s="4">
        <v>42108</v>
      </c>
      <c r="B15" s="2">
        <v>1042.21</v>
      </c>
      <c r="C15" t="s">
        <v>1063</v>
      </c>
    </row>
    <row r="16" spans="1:3" x14ac:dyDescent="0.25">
      <c r="C16" t="s">
        <v>1064</v>
      </c>
    </row>
    <row r="17" spans="3:3" x14ac:dyDescent="0.25">
      <c r="C17" t="s">
        <v>1065</v>
      </c>
    </row>
    <row r="18" spans="3:3" x14ac:dyDescent="0.25">
      <c r="C18" t="s">
        <v>596</v>
      </c>
    </row>
    <row r="19" spans="3:3" x14ac:dyDescent="0.25">
      <c r="C19" t="s">
        <v>1066</v>
      </c>
    </row>
    <row r="20" spans="3:3" x14ac:dyDescent="0.25">
      <c r="C20" t="s">
        <v>1174</v>
      </c>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113</v>
      </c>
    </row>
    <row r="5" spans="1:3" x14ac:dyDescent="0.25">
      <c r="A5" s="4" t="s">
        <v>1</v>
      </c>
      <c r="B5" s="2">
        <f>'Total Orgs'!B197</f>
        <v>142.5</v>
      </c>
    </row>
    <row r="6" spans="1:3" x14ac:dyDescent="0.25">
      <c r="A6" s="4" t="s">
        <v>2</v>
      </c>
    </row>
    <row r="7" spans="1:3" s="68" customFormat="1" ht="63" x14ac:dyDescent="0.25">
      <c r="A7" s="26" t="s">
        <v>325</v>
      </c>
      <c r="B7" s="27">
        <v>-95</v>
      </c>
      <c r="C7" s="28" t="s">
        <v>1245</v>
      </c>
    </row>
    <row r="8" spans="1:3" x14ac:dyDescent="0.25">
      <c r="A8" s="4" t="s">
        <v>3</v>
      </c>
      <c r="B8" s="2">
        <f>SUM(B12:B101)</f>
        <v>0</v>
      </c>
    </row>
    <row r="9" spans="1:3" x14ac:dyDescent="0.25">
      <c r="A9" s="4" t="s">
        <v>4</v>
      </c>
      <c r="B9" s="2">
        <f>SUM(B5+B6+B7-B8)</f>
        <v>47.5</v>
      </c>
    </row>
    <row r="11" spans="1:3" s="1" customFormat="1" x14ac:dyDescent="0.25">
      <c r="A11" s="7" t="s">
        <v>5</v>
      </c>
      <c r="B11" s="3" t="s">
        <v>6</v>
      </c>
      <c r="C11"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114</v>
      </c>
    </row>
    <row r="5" spans="1:3" x14ac:dyDescent="0.25">
      <c r="A5" s="4" t="s">
        <v>1</v>
      </c>
      <c r="B5" s="2">
        <f>'Total Orgs'!B199</f>
        <v>11970</v>
      </c>
    </row>
    <row r="6" spans="1:3" x14ac:dyDescent="0.25">
      <c r="A6" s="4" t="s">
        <v>2</v>
      </c>
    </row>
    <row r="7" spans="1:3" x14ac:dyDescent="0.25">
      <c r="A7" s="4" t="s">
        <v>3</v>
      </c>
      <c r="B7" s="2">
        <f>SUM(B11:B103)</f>
        <v>11406.05</v>
      </c>
    </row>
    <row r="8" spans="1:3" x14ac:dyDescent="0.25">
      <c r="A8" s="4" t="s">
        <v>4</v>
      </c>
      <c r="B8" s="2">
        <f>SUM(B5+B6-B7)</f>
        <v>563.95000000000073</v>
      </c>
    </row>
    <row r="10" spans="1:3" s="1" customFormat="1" x14ac:dyDescent="0.25">
      <c r="A10" s="7" t="s">
        <v>5</v>
      </c>
      <c r="B10" s="3" t="s">
        <v>6</v>
      </c>
      <c r="C10" s="1" t="s">
        <v>7</v>
      </c>
    </row>
    <row r="11" spans="1:3" x14ac:dyDescent="0.25">
      <c r="A11" s="4">
        <v>42059</v>
      </c>
      <c r="B11" s="2">
        <v>6</v>
      </c>
      <c r="C11" t="s">
        <v>431</v>
      </c>
    </row>
    <row r="12" spans="1:3" x14ac:dyDescent="0.25">
      <c r="C12" t="s">
        <v>432</v>
      </c>
    </row>
    <row r="13" spans="1:3" x14ac:dyDescent="0.25">
      <c r="C13" t="s">
        <v>433</v>
      </c>
    </row>
    <row r="14" spans="1:3" x14ac:dyDescent="0.25">
      <c r="A14" s="4">
        <v>42073</v>
      </c>
      <c r="B14" s="2">
        <v>1590</v>
      </c>
      <c r="C14" t="s">
        <v>991</v>
      </c>
    </row>
    <row r="15" spans="1:3" x14ac:dyDescent="0.25">
      <c r="C15" t="s">
        <v>426</v>
      </c>
    </row>
    <row r="16" spans="1:3" x14ac:dyDescent="0.25">
      <c r="C16" t="s">
        <v>994</v>
      </c>
    </row>
    <row r="17" spans="1:3" s="68" customFormat="1" ht="31.5" x14ac:dyDescent="0.25">
      <c r="A17" s="26">
        <v>42073</v>
      </c>
      <c r="B17" s="27">
        <v>0</v>
      </c>
      <c r="C17" s="28" t="s">
        <v>992</v>
      </c>
    </row>
    <row r="18" spans="1:3" x14ac:dyDescent="0.25">
      <c r="C18" t="s">
        <v>974</v>
      </c>
    </row>
    <row r="19" spans="1:3" x14ac:dyDescent="0.25">
      <c r="C19" t="s">
        <v>909</v>
      </c>
    </row>
    <row r="20" spans="1:3" x14ac:dyDescent="0.25">
      <c r="C20" t="s">
        <v>993</v>
      </c>
    </row>
    <row r="21" spans="1:3" x14ac:dyDescent="0.25">
      <c r="A21" s="4">
        <v>42109</v>
      </c>
      <c r="C21" t="s">
        <v>1068</v>
      </c>
    </row>
    <row r="22" spans="1:3" x14ac:dyDescent="0.25">
      <c r="A22" s="4">
        <v>42110</v>
      </c>
      <c r="B22" s="2">
        <v>1000</v>
      </c>
      <c r="C22" t="s">
        <v>1078</v>
      </c>
    </row>
    <row r="23" spans="1:3" x14ac:dyDescent="0.25">
      <c r="C23" t="s">
        <v>426</v>
      </c>
    </row>
    <row r="24" spans="1:3" x14ac:dyDescent="0.25">
      <c r="C24" t="s">
        <v>1079</v>
      </c>
    </row>
    <row r="25" spans="1:3" x14ac:dyDescent="0.25">
      <c r="A25" s="4">
        <v>42110</v>
      </c>
      <c r="B25" s="2">
        <v>1000</v>
      </c>
      <c r="C25" t="s">
        <v>1080</v>
      </c>
    </row>
    <row r="26" spans="1:3" x14ac:dyDescent="0.25">
      <c r="C26" t="s">
        <v>426</v>
      </c>
    </row>
    <row r="27" spans="1:3" x14ac:dyDescent="0.25">
      <c r="C27" t="s">
        <v>1081</v>
      </c>
    </row>
    <row r="28" spans="1:3" s="68" customFormat="1" ht="31.5" x14ac:dyDescent="0.25">
      <c r="A28" s="26">
        <v>42110</v>
      </c>
      <c r="B28" s="27">
        <v>892.38</v>
      </c>
      <c r="C28" s="28" t="s">
        <v>1082</v>
      </c>
    </row>
    <row r="29" spans="1:3" x14ac:dyDescent="0.25">
      <c r="C29" t="s">
        <v>426</v>
      </c>
    </row>
    <row r="30" spans="1:3" x14ac:dyDescent="0.25">
      <c r="C30" t="s">
        <v>1083</v>
      </c>
    </row>
    <row r="31" spans="1:3" x14ac:dyDescent="0.25">
      <c r="A31" s="4">
        <v>42115</v>
      </c>
      <c r="B31" s="2">
        <v>550</v>
      </c>
      <c r="C31" t="s">
        <v>1101</v>
      </c>
    </row>
    <row r="32" spans="1:3" x14ac:dyDescent="0.25">
      <c r="C32" t="s">
        <v>1102</v>
      </c>
    </row>
    <row r="33" spans="1:3" x14ac:dyDescent="0.25">
      <c r="A33" s="4">
        <v>42206</v>
      </c>
      <c r="B33" s="2">
        <v>4921.45</v>
      </c>
      <c r="C33" t="s">
        <v>1334</v>
      </c>
    </row>
    <row r="34" spans="1:3" x14ac:dyDescent="0.25">
      <c r="C34" t="s">
        <v>426</v>
      </c>
    </row>
    <row r="35" spans="1:3" x14ac:dyDescent="0.25">
      <c r="C35" t="s">
        <v>1342</v>
      </c>
    </row>
    <row r="36" spans="1:3" x14ac:dyDescent="0.25">
      <c r="A36" s="4">
        <v>42228</v>
      </c>
      <c r="B36" s="2">
        <v>1446.22</v>
      </c>
      <c r="C36" t="s">
        <v>1334</v>
      </c>
    </row>
    <row r="37" spans="1:3" x14ac:dyDescent="0.25">
      <c r="C37" t="s">
        <v>426</v>
      </c>
    </row>
    <row r="38" spans="1:3" x14ac:dyDescent="0.25">
      <c r="C38" t="s">
        <v>1404</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115</v>
      </c>
    </row>
    <row r="5" spans="1:3" x14ac:dyDescent="0.25">
      <c r="A5" s="4" t="s">
        <v>1</v>
      </c>
      <c r="B5" s="2">
        <f>'Total Orgs'!B200</f>
        <v>950</v>
      </c>
    </row>
    <row r="6" spans="1:3" x14ac:dyDescent="0.25">
      <c r="A6" s="4" t="s">
        <v>2</v>
      </c>
    </row>
    <row r="7" spans="1:3" x14ac:dyDescent="0.25">
      <c r="A7" s="4" t="s">
        <v>3</v>
      </c>
      <c r="B7" s="2">
        <f>SUM(B11:B101)</f>
        <v>950</v>
      </c>
    </row>
    <row r="8" spans="1:3" x14ac:dyDescent="0.25">
      <c r="A8" s="4" t="s">
        <v>4</v>
      </c>
      <c r="B8" s="2">
        <f>SUM(B5+B6-B7)</f>
        <v>0</v>
      </c>
    </row>
    <row r="10" spans="1:3" s="1" customFormat="1" x14ac:dyDescent="0.25">
      <c r="A10" s="7" t="s">
        <v>5</v>
      </c>
      <c r="B10" s="3" t="s">
        <v>6</v>
      </c>
      <c r="C10" s="1" t="s">
        <v>7</v>
      </c>
    </row>
    <row r="11" spans="1:3" x14ac:dyDescent="0.25">
      <c r="A11" s="4">
        <v>42047</v>
      </c>
      <c r="B11" s="2">
        <v>950</v>
      </c>
      <c r="C11" t="s">
        <v>869</v>
      </c>
    </row>
    <row r="12" spans="1:3" x14ac:dyDescent="0.25">
      <c r="C12" t="s">
        <v>871</v>
      </c>
    </row>
    <row r="13" spans="1:3" x14ac:dyDescent="0.25">
      <c r="C13" t="s">
        <v>870</v>
      </c>
    </row>
    <row r="14" spans="1:3" x14ac:dyDescent="0.25">
      <c r="C14" t="s">
        <v>872</v>
      </c>
    </row>
    <row r="15" spans="1:3" x14ac:dyDescent="0.25">
      <c r="C15" t="s">
        <v>1147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116</v>
      </c>
    </row>
    <row r="5" spans="1:3" x14ac:dyDescent="0.25">
      <c r="A5" s="4" t="s">
        <v>1</v>
      </c>
      <c r="B5" s="2">
        <f>'Total Orgs'!B201</f>
        <v>2375</v>
      </c>
    </row>
    <row r="6" spans="1:3" x14ac:dyDescent="0.25">
      <c r="A6" s="4" t="s">
        <v>2</v>
      </c>
      <c r="B6" s="2">
        <v>593.75</v>
      </c>
    </row>
    <row r="7" spans="1:3" x14ac:dyDescent="0.25">
      <c r="A7" s="4" t="s">
        <v>3</v>
      </c>
      <c r="B7" s="2">
        <f>SUM(B11:B100)</f>
        <v>2813.68</v>
      </c>
    </row>
    <row r="8" spans="1:3" x14ac:dyDescent="0.25">
      <c r="A8" s="4" t="s">
        <v>4</v>
      </c>
      <c r="B8" s="2">
        <f>SUM(B5+B6-B7)</f>
        <v>155.07000000000016</v>
      </c>
    </row>
    <row r="10" spans="1:3" s="1" customFormat="1" x14ac:dyDescent="0.25">
      <c r="A10" s="7" t="s">
        <v>5</v>
      </c>
      <c r="B10" s="3" t="s">
        <v>6</v>
      </c>
      <c r="C10" s="1" t="s">
        <v>7</v>
      </c>
    </row>
    <row r="11" spans="1:3" x14ac:dyDescent="0.25">
      <c r="A11" s="4">
        <v>42136</v>
      </c>
      <c r="B11" s="2">
        <v>314.08</v>
      </c>
      <c r="C11" t="s">
        <v>1196</v>
      </c>
    </row>
    <row r="12" spans="1:3" x14ac:dyDescent="0.25">
      <c r="C12" t="s">
        <v>426</v>
      </c>
    </row>
    <row r="13" spans="1:3" x14ac:dyDescent="0.25">
      <c r="C13" t="s">
        <v>1197</v>
      </c>
    </row>
    <row r="14" spans="1:3" s="68" customFormat="1" ht="31.5" x14ac:dyDescent="0.25">
      <c r="A14" s="26">
        <v>42193</v>
      </c>
      <c r="B14" s="27">
        <v>2499.6</v>
      </c>
      <c r="C14" s="28" t="s">
        <v>1306</v>
      </c>
    </row>
    <row r="15" spans="1:3" x14ac:dyDescent="0.25">
      <c r="C15" t="s">
        <v>1307</v>
      </c>
    </row>
    <row r="16" spans="1:3" x14ac:dyDescent="0.25">
      <c r="C16" t="s">
        <v>1308</v>
      </c>
    </row>
    <row r="17" spans="3:3" x14ac:dyDescent="0.25">
      <c r="C17" t="s">
        <v>1309</v>
      </c>
    </row>
    <row r="18" spans="3:3" x14ac:dyDescent="0.25">
      <c r="C18" t="s">
        <v>1354</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117</v>
      </c>
    </row>
    <row r="5" spans="1:3" x14ac:dyDescent="0.25">
      <c r="A5" s="4" t="s">
        <v>1</v>
      </c>
      <c r="B5" s="2">
        <f>'Total Orgs'!B202</f>
        <v>427.5</v>
      </c>
    </row>
    <row r="6" spans="1:3" x14ac:dyDescent="0.25">
      <c r="A6" s="4" t="s">
        <v>2</v>
      </c>
    </row>
    <row r="7" spans="1:3" x14ac:dyDescent="0.25">
      <c r="A7" s="4" t="s">
        <v>3</v>
      </c>
      <c r="B7" s="2">
        <f>SUM(B11:B100)</f>
        <v>0</v>
      </c>
    </row>
    <row r="8" spans="1:3" x14ac:dyDescent="0.25">
      <c r="A8" s="4" t="s">
        <v>4</v>
      </c>
      <c r="B8" s="2">
        <f>SUM(B5+B6-B7)</f>
        <v>427.5</v>
      </c>
    </row>
    <row r="10" spans="1:3" s="1" customFormat="1" x14ac:dyDescent="0.25">
      <c r="A10" s="7" t="s">
        <v>5</v>
      </c>
      <c r="B10" s="3" t="s">
        <v>6</v>
      </c>
      <c r="C10" s="1" t="s">
        <v>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369</v>
      </c>
    </row>
    <row r="5" spans="1:3" x14ac:dyDescent="0.25">
      <c r="A5" s="4" t="s">
        <v>1</v>
      </c>
      <c r="B5" s="2">
        <f>'Total Orgs'!B203</f>
        <v>380</v>
      </c>
    </row>
    <row r="6" spans="1:3" x14ac:dyDescent="0.25">
      <c r="A6" s="4" t="s">
        <v>2</v>
      </c>
    </row>
    <row r="7" spans="1:3" x14ac:dyDescent="0.25">
      <c r="A7" s="4" t="s">
        <v>3</v>
      </c>
      <c r="B7" s="2">
        <f>SUM(B11:B103)</f>
        <v>183.08</v>
      </c>
    </row>
    <row r="8" spans="1:3" x14ac:dyDescent="0.25">
      <c r="A8" s="4" t="s">
        <v>4</v>
      </c>
      <c r="B8" s="2">
        <f>SUM(B5+B6-B7)</f>
        <v>196.92</v>
      </c>
    </row>
    <row r="10" spans="1:3" s="1" customFormat="1" x14ac:dyDescent="0.25">
      <c r="A10" s="7" t="s">
        <v>5</v>
      </c>
      <c r="B10" s="3" t="s">
        <v>6</v>
      </c>
      <c r="C10" s="1" t="s">
        <v>7</v>
      </c>
    </row>
    <row r="11" spans="1:3" x14ac:dyDescent="0.25">
      <c r="A11" s="4">
        <v>42136</v>
      </c>
      <c r="B11" s="2">
        <v>183.08</v>
      </c>
      <c r="C11" t="s">
        <v>1198</v>
      </c>
    </row>
    <row r="12" spans="1:3" x14ac:dyDescent="0.25">
      <c r="C12" t="s">
        <v>426</v>
      </c>
    </row>
    <row r="13" spans="1:3" x14ac:dyDescent="0.25">
      <c r="C13" t="s">
        <v>1199</v>
      </c>
    </row>
  </sheetData>
  <hyperlinks>
    <hyperlink ref="A1" location="'Total Orgs'!A1" display="Total Organizations"/>
  </hyperlinks>
  <pageMargins left="0.75" right="0.75" top="1" bottom="1" header="0.5" footer="0.5"/>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7" sqref="B7"/>
    </sheetView>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118</v>
      </c>
    </row>
    <row r="5" spans="1:3" x14ac:dyDescent="0.25">
      <c r="A5" s="4" t="s">
        <v>1</v>
      </c>
      <c r="B5" s="2">
        <f>'Total Orgs'!B204</f>
        <v>6650</v>
      </c>
    </row>
    <row r="6" spans="1:3" x14ac:dyDescent="0.25">
      <c r="A6" s="4" t="s">
        <v>2</v>
      </c>
      <c r="B6" s="2">
        <v>665</v>
      </c>
    </row>
    <row r="7" spans="1:3" x14ac:dyDescent="0.25">
      <c r="A7" s="4" t="s">
        <v>3</v>
      </c>
      <c r="B7" s="2">
        <f>SUM(B11:B104)</f>
        <v>6650</v>
      </c>
    </row>
    <row r="8" spans="1:3" x14ac:dyDescent="0.25">
      <c r="A8" s="4" t="s">
        <v>4</v>
      </c>
      <c r="B8" s="2">
        <f>SUM(B5+B6-B7)</f>
        <v>665</v>
      </c>
    </row>
    <row r="10" spans="1:3" s="1" customFormat="1" x14ac:dyDescent="0.25">
      <c r="A10" s="7" t="s">
        <v>5</v>
      </c>
      <c r="B10" s="3" t="s">
        <v>6</v>
      </c>
      <c r="C10" s="1" t="s">
        <v>7</v>
      </c>
    </row>
    <row r="11" spans="1:3" x14ac:dyDescent="0.25">
      <c r="A11" s="4">
        <v>41989</v>
      </c>
      <c r="B11" s="2">
        <v>3040.35</v>
      </c>
      <c r="C11" t="s">
        <v>750</v>
      </c>
    </row>
    <row r="12" spans="1:3" x14ac:dyDescent="0.25">
      <c r="C12" t="s">
        <v>751</v>
      </c>
    </row>
    <row r="13" spans="1:3" x14ac:dyDescent="0.25">
      <c r="C13" t="s">
        <v>740</v>
      </c>
    </row>
    <row r="14" spans="1:3" x14ac:dyDescent="0.25">
      <c r="C14" t="s">
        <v>752</v>
      </c>
    </row>
    <row r="15" spans="1:3" x14ac:dyDescent="0.25">
      <c r="C15" t="s">
        <v>789</v>
      </c>
    </row>
    <row r="16" spans="1:3" x14ac:dyDescent="0.25">
      <c r="A16" s="4">
        <v>41989</v>
      </c>
      <c r="B16" s="2">
        <v>487.24</v>
      </c>
      <c r="C16" t="s">
        <v>753</v>
      </c>
    </row>
    <row r="17" spans="1:3" x14ac:dyDescent="0.25">
      <c r="C17" t="s">
        <v>754</v>
      </c>
    </row>
    <row r="18" spans="1:3" x14ac:dyDescent="0.25">
      <c r="C18" t="s">
        <v>678</v>
      </c>
    </row>
    <row r="19" spans="1:3" x14ac:dyDescent="0.25">
      <c r="C19" t="s">
        <v>755</v>
      </c>
    </row>
    <row r="20" spans="1:3" x14ac:dyDescent="0.25">
      <c r="C20" t="s">
        <v>911</v>
      </c>
    </row>
    <row r="21" spans="1:3" x14ac:dyDescent="0.25">
      <c r="A21" s="4">
        <v>42059</v>
      </c>
      <c r="B21" s="2">
        <v>3122.41</v>
      </c>
      <c r="C21" t="s">
        <v>934</v>
      </c>
    </row>
    <row r="22" spans="1:3" x14ac:dyDescent="0.25">
      <c r="C22" t="s">
        <v>935</v>
      </c>
    </row>
    <row r="23" spans="1:3" x14ac:dyDescent="0.25">
      <c r="C23" t="s">
        <v>437</v>
      </c>
    </row>
    <row r="24" spans="1:3" x14ac:dyDescent="0.25">
      <c r="C24" t="s">
        <v>936</v>
      </c>
    </row>
    <row r="25" spans="1:3" x14ac:dyDescent="0.25">
      <c r="C25" t="s">
        <v>1067</v>
      </c>
    </row>
  </sheetData>
  <hyperlinks>
    <hyperlink ref="A1" location="'Total Orgs'!A1" display="Total Organizations"/>
  </hyperlinks>
  <pageMargins left="0.75" right="0.75" top="1" bottom="1" header="0.5" footer="0.5"/>
  <extLst>
    <ext xmlns:mx="http://schemas.microsoft.com/office/mac/excel/2008/main" uri="{64002731-A6B0-56B0-2670-7721B7C09600}">
      <mx:PLV Mode="0" OnePage="0" WScale="0"/>
    </ext>
  </extLst>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75" x14ac:dyDescent="0.25"/>
  <cols>
    <col min="1" max="1" width="29.625" customWidth="1"/>
    <col min="3" max="3" width="28" customWidth="1"/>
  </cols>
  <sheetData>
    <row r="1" spans="1:3" x14ac:dyDescent="0.25">
      <c r="A1" s="5" t="s">
        <v>0</v>
      </c>
      <c r="B1" s="2"/>
      <c r="C1" s="1" t="str">
        <f>'Total Orgs'!A1</f>
        <v>Budget 2014-2015</v>
      </c>
    </row>
    <row r="2" spans="1:3" x14ac:dyDescent="0.25">
      <c r="A2" s="5"/>
      <c r="B2" s="2"/>
    </row>
    <row r="3" spans="1:3" x14ac:dyDescent="0.25">
      <c r="A3" s="6" t="s">
        <v>205</v>
      </c>
      <c r="B3" s="2"/>
    </row>
    <row r="4" spans="1:3" x14ac:dyDescent="0.25">
      <c r="A4" s="4"/>
      <c r="B4" s="2"/>
    </row>
    <row r="5" spans="1:3" x14ac:dyDescent="0.25">
      <c r="A5" s="4" t="s">
        <v>1</v>
      </c>
      <c r="B5" s="2">
        <f>'Total Orgs'!B191</f>
        <v>380</v>
      </c>
    </row>
    <row r="6" spans="1:3" x14ac:dyDescent="0.25">
      <c r="A6" s="4" t="s">
        <v>2</v>
      </c>
      <c r="B6" s="2"/>
    </row>
    <row r="7" spans="1:3" x14ac:dyDescent="0.25">
      <c r="A7" s="4" t="s">
        <v>325</v>
      </c>
      <c r="B7" s="2"/>
    </row>
    <row r="8" spans="1:3" x14ac:dyDescent="0.25">
      <c r="A8" s="4" t="s">
        <v>3</v>
      </c>
      <c r="B8" s="2">
        <f>SUM(B12:B101)</f>
        <v>347.17</v>
      </c>
    </row>
    <row r="9" spans="1:3" x14ac:dyDescent="0.25">
      <c r="A9" s="4" t="s">
        <v>4</v>
      </c>
      <c r="B9" s="2">
        <f>SUM(B5+B6+B7-B8)</f>
        <v>32.829999999999984</v>
      </c>
    </row>
    <row r="10" spans="1:3" x14ac:dyDescent="0.25">
      <c r="A10" s="4"/>
      <c r="B10" s="2"/>
    </row>
    <row r="11" spans="1:3" x14ac:dyDescent="0.25">
      <c r="A11" s="7" t="s">
        <v>5</v>
      </c>
      <c r="B11" s="3" t="s">
        <v>6</v>
      </c>
      <c r="C11" s="1" t="s">
        <v>7</v>
      </c>
    </row>
    <row r="12" spans="1:3" x14ac:dyDescent="0.25">
      <c r="A12" s="82">
        <v>42221</v>
      </c>
      <c r="B12">
        <v>347.17</v>
      </c>
      <c r="C12" t="s">
        <v>1362</v>
      </c>
    </row>
    <row r="13" spans="1:3" x14ac:dyDescent="0.25">
      <c r="C13" t="s">
        <v>426</v>
      </c>
    </row>
    <row r="14" spans="1:3" x14ac:dyDescent="0.25">
      <c r="C14" t="s">
        <v>1363</v>
      </c>
    </row>
  </sheetData>
  <hyperlinks>
    <hyperlink ref="A1" location="'Total Orgs'!A1" display="Total Organizations"/>
  </hyperlinks>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75" x14ac:dyDescent="0.25"/>
  <cols>
    <col min="1" max="1" width="18.875" customWidth="1"/>
    <col min="2" max="2" width="12.25" style="2" customWidth="1"/>
    <col min="3" max="3" width="27.875" customWidth="1"/>
  </cols>
  <sheetData>
    <row r="1" spans="1:3" x14ac:dyDescent="0.25">
      <c r="A1" s="5" t="s">
        <v>0</v>
      </c>
      <c r="C1" s="1" t="str">
        <f>'Total Orgs'!A1</f>
        <v>Budget 2014-2015</v>
      </c>
    </row>
    <row r="2" spans="1:3" x14ac:dyDescent="0.25">
      <c r="A2" s="5"/>
    </row>
    <row r="3" spans="1:3" x14ac:dyDescent="0.25">
      <c r="A3" s="6" t="s">
        <v>190</v>
      </c>
    </row>
    <row r="4" spans="1:3" x14ac:dyDescent="0.25">
      <c r="A4" s="4"/>
    </row>
    <row r="5" spans="1:3" x14ac:dyDescent="0.25">
      <c r="A5" s="4" t="s">
        <v>1</v>
      </c>
      <c r="B5" s="2">
        <f>'Total Orgs'!B198</f>
        <v>475</v>
      </c>
    </row>
    <row r="6" spans="1:3" x14ac:dyDescent="0.25">
      <c r="A6" s="4" t="s">
        <v>2</v>
      </c>
    </row>
    <row r="7" spans="1:3" x14ac:dyDescent="0.25">
      <c r="A7" s="4" t="s">
        <v>325</v>
      </c>
      <c r="B7" s="2">
        <v>-26.6</v>
      </c>
      <c r="C7" t="s">
        <v>447</v>
      </c>
    </row>
    <row r="8" spans="1:3" x14ac:dyDescent="0.25">
      <c r="A8" s="4" t="s">
        <v>3</v>
      </c>
      <c r="B8" s="2">
        <f>SUM(B12:B101)</f>
        <v>0</v>
      </c>
    </row>
    <row r="9" spans="1:3" x14ac:dyDescent="0.25">
      <c r="A9" s="4" t="s">
        <v>4</v>
      </c>
      <c r="B9" s="2">
        <f>SUM(B5+B6+B7-B8)</f>
        <v>448.4</v>
      </c>
    </row>
    <row r="10" spans="1:3" x14ac:dyDescent="0.25">
      <c r="A10" s="4"/>
    </row>
    <row r="11" spans="1:3" x14ac:dyDescent="0.25">
      <c r="A11" s="7" t="s">
        <v>5</v>
      </c>
      <c r="B11" s="3" t="s">
        <v>6</v>
      </c>
      <c r="C11" s="1" t="s">
        <v>7</v>
      </c>
    </row>
    <row r="12" spans="1:3" x14ac:dyDescent="0.25">
      <c r="A12" s="4"/>
    </row>
  </sheetData>
  <hyperlinks>
    <hyperlink ref="A1" location="'Total Orgs'!A1" display="Total Organizations"/>
  </hyperlinks>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topLeftCell="A4" workbookViewId="0"/>
  </sheetViews>
  <sheetFormatPr defaultColWidth="11" defaultRowHeight="15.75" x14ac:dyDescent="0.25"/>
  <cols>
    <col min="1" max="1" width="16.5" style="4" customWidth="1"/>
    <col min="2" max="2" width="12" style="2" customWidth="1"/>
    <col min="3" max="3" width="43.375" customWidth="1"/>
  </cols>
  <sheetData>
    <row r="1" spans="1:3" x14ac:dyDescent="0.25">
      <c r="A1" s="5" t="s">
        <v>0</v>
      </c>
      <c r="C1" s="1" t="str">
        <f>'Total Orgs'!A1</f>
        <v>Budget 2014-2015</v>
      </c>
    </row>
    <row r="2" spans="1:3" x14ac:dyDescent="0.25">
      <c r="A2" s="5"/>
    </row>
    <row r="3" spans="1:3" x14ac:dyDescent="0.25">
      <c r="A3" s="6" t="s">
        <v>137</v>
      </c>
    </row>
    <row r="5" spans="1:3" x14ac:dyDescent="0.25">
      <c r="A5" s="4" t="s">
        <v>1</v>
      </c>
      <c r="B5" s="2">
        <v>0</v>
      </c>
    </row>
    <row r="6" spans="1:3" x14ac:dyDescent="0.25">
      <c r="A6" s="4" t="s">
        <v>2</v>
      </c>
    </row>
    <row r="7" spans="1:3" x14ac:dyDescent="0.25">
      <c r="A7" s="4" t="s">
        <v>3</v>
      </c>
      <c r="B7" s="2">
        <f>SUM(B11:B112)</f>
        <v>3129.68</v>
      </c>
    </row>
    <row r="8" spans="1:3" x14ac:dyDescent="0.25">
      <c r="A8" s="4" t="s">
        <v>4</v>
      </c>
      <c r="B8" s="2">
        <f>SUM(B5+B6-B7)</f>
        <v>-3129.68</v>
      </c>
    </row>
    <row r="10" spans="1:3" s="1" customFormat="1" x14ac:dyDescent="0.25">
      <c r="A10" s="7" t="s">
        <v>5</v>
      </c>
      <c r="B10" s="3" t="s">
        <v>6</v>
      </c>
      <c r="C10" s="1" t="s">
        <v>7</v>
      </c>
    </row>
    <row r="11" spans="1:3" x14ac:dyDescent="0.25">
      <c r="A11" s="4">
        <v>41890</v>
      </c>
      <c r="B11" s="2">
        <v>90.95</v>
      </c>
      <c r="C11" s="22" t="s">
        <v>424</v>
      </c>
    </row>
    <row r="12" spans="1:3" x14ac:dyDescent="0.25">
      <c r="C12" t="s">
        <v>425</v>
      </c>
    </row>
    <row r="13" spans="1:3" x14ac:dyDescent="0.25">
      <c r="C13" t="s">
        <v>426</v>
      </c>
    </row>
    <row r="14" spans="1:3" s="45" customFormat="1" x14ac:dyDescent="0.25">
      <c r="A14" s="47"/>
      <c r="B14" s="48"/>
      <c r="C14" s="45" t="s">
        <v>427</v>
      </c>
    </row>
    <row r="15" spans="1:3" x14ac:dyDescent="0.25">
      <c r="A15" s="4">
        <v>41913</v>
      </c>
      <c r="B15" s="2">
        <v>200</v>
      </c>
      <c r="C15" s="22" t="s">
        <v>509</v>
      </c>
    </row>
    <row r="16" spans="1:3" x14ac:dyDescent="0.25">
      <c r="C16" t="s">
        <v>514</v>
      </c>
    </row>
    <row r="17" spans="1:3" x14ac:dyDescent="0.25">
      <c r="C17" t="s">
        <v>515</v>
      </c>
    </row>
    <row r="18" spans="1:3" x14ac:dyDescent="0.25">
      <c r="A18" s="4">
        <v>41922</v>
      </c>
      <c r="B18" s="2">
        <v>300</v>
      </c>
      <c r="C18" s="22" t="s">
        <v>509</v>
      </c>
    </row>
    <row r="19" spans="1:3" x14ac:dyDescent="0.25">
      <c r="C19" t="s">
        <v>531</v>
      </c>
    </row>
    <row r="20" spans="1:3" x14ac:dyDescent="0.25">
      <c r="C20" t="s">
        <v>532</v>
      </c>
    </row>
    <row r="21" spans="1:3" x14ac:dyDescent="0.25">
      <c r="C21" s="45" t="s">
        <v>533</v>
      </c>
    </row>
    <row r="22" spans="1:3" x14ac:dyDescent="0.25">
      <c r="A22" s="4">
        <v>41940</v>
      </c>
      <c r="B22" s="2">
        <v>326.83</v>
      </c>
      <c r="C22" s="22" t="s">
        <v>572</v>
      </c>
    </row>
    <row r="23" spans="1:3" x14ac:dyDescent="0.25">
      <c r="C23" t="s">
        <v>600</v>
      </c>
    </row>
    <row r="24" spans="1:3" x14ac:dyDescent="0.25">
      <c r="C24" t="s">
        <v>426</v>
      </c>
    </row>
    <row r="25" spans="1:3" x14ac:dyDescent="0.25">
      <c r="C25" s="45" t="s">
        <v>601</v>
      </c>
    </row>
    <row r="26" spans="1:3" x14ac:dyDescent="0.25">
      <c r="A26" s="4">
        <v>41968</v>
      </c>
      <c r="B26" s="2">
        <v>12</v>
      </c>
      <c r="C26" s="22" t="s">
        <v>691</v>
      </c>
    </row>
    <row r="27" spans="1:3" x14ac:dyDescent="0.25">
      <c r="C27" s="45" t="s">
        <v>431</v>
      </c>
    </row>
    <row r="28" spans="1:3" x14ac:dyDescent="0.25">
      <c r="C28" t="s">
        <v>432</v>
      </c>
    </row>
    <row r="29" spans="1:3" x14ac:dyDescent="0.25">
      <c r="C29" s="45" t="s">
        <v>433</v>
      </c>
    </row>
    <row r="30" spans="1:3" x14ac:dyDescent="0.25">
      <c r="A30" s="4">
        <v>41985</v>
      </c>
      <c r="B30" s="2">
        <v>325</v>
      </c>
      <c r="C30" s="22" t="s">
        <v>730</v>
      </c>
    </row>
    <row r="31" spans="1:3" x14ac:dyDescent="0.25">
      <c r="C31" s="45" t="s">
        <v>731</v>
      </c>
    </row>
    <row r="32" spans="1:3" x14ac:dyDescent="0.25">
      <c r="C32" s="45" t="s">
        <v>418</v>
      </c>
    </row>
    <row r="33" spans="1:4" x14ac:dyDescent="0.25">
      <c r="A33" s="4">
        <v>42019</v>
      </c>
      <c r="B33" s="2">
        <v>220</v>
      </c>
      <c r="C33" s="22" t="s">
        <v>460</v>
      </c>
    </row>
    <row r="34" spans="1:4" x14ac:dyDescent="0.25">
      <c r="C34" s="45" t="s">
        <v>762</v>
      </c>
    </row>
    <row r="35" spans="1:4" x14ac:dyDescent="0.25">
      <c r="C35" s="45" t="s">
        <v>678</v>
      </c>
    </row>
    <row r="36" spans="1:4" x14ac:dyDescent="0.25">
      <c r="C36" s="45" t="s">
        <v>763</v>
      </c>
    </row>
    <row r="37" spans="1:4" x14ac:dyDescent="0.25">
      <c r="C37" s="45" t="s">
        <v>764</v>
      </c>
    </row>
    <row r="38" spans="1:4" x14ac:dyDescent="0.25">
      <c r="C38" s="45" t="s">
        <v>789</v>
      </c>
    </row>
    <row r="39" spans="1:4" x14ac:dyDescent="0.25">
      <c r="A39" s="4">
        <v>42038</v>
      </c>
      <c r="B39" s="2">
        <v>500</v>
      </c>
      <c r="C39" s="22" t="s">
        <v>794</v>
      </c>
    </row>
    <row r="40" spans="1:4" x14ac:dyDescent="0.25">
      <c r="C40" s="45" t="s">
        <v>795</v>
      </c>
    </row>
    <row r="41" spans="1:4" x14ac:dyDescent="0.25">
      <c r="C41" s="45" t="s">
        <v>796</v>
      </c>
    </row>
    <row r="42" spans="1:4" x14ac:dyDescent="0.25">
      <c r="C42" s="45" t="s">
        <v>797</v>
      </c>
    </row>
    <row r="43" spans="1:4" x14ac:dyDescent="0.25">
      <c r="C43" s="45" t="s">
        <v>798</v>
      </c>
    </row>
    <row r="44" spans="1:4" x14ac:dyDescent="0.25">
      <c r="C44" s="45" t="s">
        <v>799</v>
      </c>
    </row>
    <row r="45" spans="1:4" x14ac:dyDescent="0.25">
      <c r="C45" s="45" t="s">
        <v>888</v>
      </c>
    </row>
    <row r="46" spans="1:4" s="68" customFormat="1" ht="31.5" x14ac:dyDescent="0.25">
      <c r="A46" s="26">
        <v>42067</v>
      </c>
      <c r="B46" s="27">
        <v>212.39</v>
      </c>
      <c r="C46" s="77" t="s">
        <v>858</v>
      </c>
      <c r="D46" s="68" t="s">
        <v>952</v>
      </c>
    </row>
    <row r="47" spans="1:4" x14ac:dyDescent="0.25">
      <c r="C47" s="45" t="s">
        <v>953</v>
      </c>
    </row>
    <row r="48" spans="1:4" x14ac:dyDescent="0.25">
      <c r="C48" s="45" t="s">
        <v>426</v>
      </c>
    </row>
    <row r="49" spans="1:3" x14ac:dyDescent="0.25">
      <c r="C49" s="45" t="s">
        <v>954</v>
      </c>
    </row>
    <row r="50" spans="1:3" x14ac:dyDescent="0.25">
      <c r="A50" s="4">
        <v>42102</v>
      </c>
      <c r="B50" s="2">
        <v>88.08</v>
      </c>
      <c r="C50" s="22" t="s">
        <v>1040</v>
      </c>
    </row>
    <row r="51" spans="1:3" x14ac:dyDescent="0.25">
      <c r="C51" s="45" t="s">
        <v>431</v>
      </c>
    </row>
    <row r="52" spans="1:3" x14ac:dyDescent="0.25">
      <c r="C52" s="45" t="s">
        <v>1060</v>
      </c>
    </row>
    <row r="53" spans="1:3" x14ac:dyDescent="0.25">
      <c r="C53" s="45" t="s">
        <v>1061</v>
      </c>
    </row>
    <row r="54" spans="1:3" s="45" customFormat="1" x14ac:dyDescent="0.25">
      <c r="A54" s="4">
        <v>42102</v>
      </c>
      <c r="B54" s="2">
        <v>60</v>
      </c>
      <c r="C54" s="22" t="s">
        <v>1040</v>
      </c>
    </row>
    <row r="55" spans="1:3" x14ac:dyDescent="0.25">
      <c r="C55" s="45" t="s">
        <v>1086</v>
      </c>
    </row>
    <row r="56" spans="1:3" x14ac:dyDescent="0.25">
      <c r="C56" s="45" t="s">
        <v>426</v>
      </c>
    </row>
    <row r="57" spans="1:3" x14ac:dyDescent="0.25">
      <c r="C57" s="45" t="s">
        <v>1087</v>
      </c>
    </row>
    <row r="58" spans="1:3" x14ac:dyDescent="0.25">
      <c r="A58" s="4">
        <v>42115</v>
      </c>
      <c r="B58" s="2">
        <v>48.75</v>
      </c>
      <c r="C58" s="22" t="s">
        <v>1040</v>
      </c>
    </row>
    <row r="59" spans="1:3" x14ac:dyDescent="0.25">
      <c r="C59" s="45" t="s">
        <v>1098</v>
      </c>
    </row>
    <row r="60" spans="1:3" x14ac:dyDescent="0.25">
      <c r="C60" s="45" t="s">
        <v>426</v>
      </c>
    </row>
    <row r="61" spans="1:3" x14ac:dyDescent="0.25">
      <c r="C61" s="45" t="s">
        <v>1087</v>
      </c>
    </row>
    <row r="62" spans="1:3" x14ac:dyDescent="0.25">
      <c r="A62" s="4">
        <v>42115</v>
      </c>
      <c r="B62" s="2">
        <v>171.6</v>
      </c>
      <c r="C62" s="22" t="s">
        <v>691</v>
      </c>
    </row>
    <row r="63" spans="1:3" x14ac:dyDescent="0.25">
      <c r="C63" s="45" t="s">
        <v>1105</v>
      </c>
    </row>
    <row r="64" spans="1:3" x14ac:dyDescent="0.25">
      <c r="C64" t="s">
        <v>426</v>
      </c>
    </row>
    <row r="65" spans="1:4" x14ac:dyDescent="0.25">
      <c r="C65" s="45" t="s">
        <v>1106</v>
      </c>
    </row>
    <row r="66" spans="1:4" x14ac:dyDescent="0.25">
      <c r="A66" s="4">
        <v>42115</v>
      </c>
      <c r="B66" s="2">
        <v>253.17</v>
      </c>
      <c r="C66" s="22" t="s">
        <v>1040</v>
      </c>
    </row>
    <row r="67" spans="1:4" x14ac:dyDescent="0.25">
      <c r="C67" s="45" t="s">
        <v>1107</v>
      </c>
    </row>
    <row r="68" spans="1:4" x14ac:dyDescent="0.25">
      <c r="C68" s="45" t="s">
        <v>426</v>
      </c>
    </row>
    <row r="69" spans="1:4" x14ac:dyDescent="0.25">
      <c r="C69" s="45" t="s">
        <v>1108</v>
      </c>
    </row>
    <row r="70" spans="1:4" x14ac:dyDescent="0.25">
      <c r="A70" s="4">
        <v>42136</v>
      </c>
      <c r="B70" s="2">
        <v>183.25</v>
      </c>
      <c r="C70" s="22" t="s">
        <v>1206</v>
      </c>
      <c r="D70" t="s">
        <v>1209</v>
      </c>
    </row>
    <row r="71" spans="1:4" x14ac:dyDescent="0.25">
      <c r="C71" s="45" t="s">
        <v>1207</v>
      </c>
    </row>
    <row r="72" spans="1:4" x14ac:dyDescent="0.25">
      <c r="C72" s="45" t="s">
        <v>426</v>
      </c>
    </row>
    <row r="73" spans="1:4" x14ac:dyDescent="0.25">
      <c r="C73" s="45" t="s">
        <v>1208</v>
      </c>
    </row>
    <row r="74" spans="1:4" x14ac:dyDescent="0.25">
      <c r="A74" s="4">
        <v>42136</v>
      </c>
      <c r="B74" s="2">
        <v>12.66</v>
      </c>
      <c r="C74" s="22" t="s">
        <v>858</v>
      </c>
    </row>
    <row r="75" spans="1:4" x14ac:dyDescent="0.25">
      <c r="C75" s="45" t="s">
        <v>1198</v>
      </c>
    </row>
    <row r="76" spans="1:4" x14ac:dyDescent="0.25">
      <c r="C76" s="45" t="s">
        <v>1214</v>
      </c>
    </row>
    <row r="77" spans="1:4" x14ac:dyDescent="0.25">
      <c r="C77" s="45" t="s">
        <v>1215</v>
      </c>
    </row>
    <row r="78" spans="1:4" x14ac:dyDescent="0.25">
      <c r="A78" s="4">
        <v>42136</v>
      </c>
      <c r="B78" s="2">
        <v>125</v>
      </c>
      <c r="C78" s="22" t="s">
        <v>1039</v>
      </c>
    </row>
    <row r="79" spans="1:4" x14ac:dyDescent="0.25">
      <c r="C79" s="45" t="s">
        <v>1216</v>
      </c>
    </row>
    <row r="80" spans="1:4" x14ac:dyDescent="0.25">
      <c r="C80" s="45" t="s">
        <v>426</v>
      </c>
    </row>
    <row r="81" spans="3:3" x14ac:dyDescent="0.25">
      <c r="C81" s="45" t="s">
        <v>1217</v>
      </c>
    </row>
    <row r="85" spans="3:3" x14ac:dyDescent="0.25">
      <c r="C85" s="22"/>
    </row>
    <row r="89" spans="3:3" x14ac:dyDescent="0.25">
      <c r="C89" s="22"/>
    </row>
    <row r="93" spans="3:3" x14ac:dyDescent="0.25">
      <c r="C93" s="22"/>
    </row>
    <row r="97" spans="3:3" x14ac:dyDescent="0.25">
      <c r="C97" s="22"/>
    </row>
    <row r="101" spans="3:3" x14ac:dyDescent="0.25">
      <c r="C101" s="22"/>
    </row>
    <row r="105" spans="3:3" x14ac:dyDescent="0.25">
      <c r="C105" s="22"/>
    </row>
    <row r="109" spans="3:3" x14ac:dyDescent="0.25">
      <c r="C109" s="22"/>
    </row>
    <row r="113" spans="3:3" x14ac:dyDescent="0.25">
      <c r="C113" s="22"/>
    </row>
  </sheetData>
  <hyperlinks>
    <hyperlink ref="A1" location="'Total Orgs'!A1" display="Total Organizations"/>
  </hyperlink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workbookViewId="0"/>
  </sheetViews>
  <sheetFormatPr defaultColWidth="11" defaultRowHeight="15.75" x14ac:dyDescent="0.25"/>
  <cols>
    <col min="1" max="1" width="16.5" style="4" customWidth="1"/>
    <col min="2" max="2" width="12" style="2" customWidth="1"/>
    <col min="3" max="3" width="43.375" customWidth="1"/>
  </cols>
  <sheetData>
    <row r="1" spans="1:10" x14ac:dyDescent="0.25">
      <c r="A1" s="5" t="s">
        <v>0</v>
      </c>
      <c r="C1" s="1" t="str">
        <f>'Total Orgs'!A1</f>
        <v>Budget 2014-2015</v>
      </c>
    </row>
    <row r="2" spans="1:10" x14ac:dyDescent="0.25">
      <c r="A2" s="5"/>
    </row>
    <row r="3" spans="1:10" x14ac:dyDescent="0.25">
      <c r="A3" s="6" t="s">
        <v>119</v>
      </c>
    </row>
    <row r="5" spans="1:10" x14ac:dyDescent="0.25">
      <c r="A5" s="4" t="s">
        <v>1</v>
      </c>
      <c r="B5" s="2">
        <f>'Total Orgs'!B206</f>
        <v>20156.690000000061</v>
      </c>
    </row>
    <row r="6" spans="1:10" x14ac:dyDescent="0.25">
      <c r="A6" s="4" t="s">
        <v>2</v>
      </c>
    </row>
    <row r="7" spans="1:10" x14ac:dyDescent="0.25">
      <c r="A7" s="4" t="s">
        <v>3</v>
      </c>
      <c r="B7" s="2">
        <f>SUM(B11:B102)</f>
        <v>21799.699999999997</v>
      </c>
    </row>
    <row r="8" spans="1:10" x14ac:dyDescent="0.25">
      <c r="A8" s="4" t="s">
        <v>4</v>
      </c>
      <c r="B8" s="2">
        <f>SUM(B5+B6-B7)</f>
        <v>-1643.0099999999366</v>
      </c>
    </row>
    <row r="10" spans="1:10" s="1" customFormat="1" x14ac:dyDescent="0.25">
      <c r="A10" s="7" t="s">
        <v>5</v>
      </c>
      <c r="B10" s="3" t="s">
        <v>6</v>
      </c>
      <c r="C10" s="1" t="s">
        <v>7</v>
      </c>
    </row>
    <row r="11" spans="1:10" x14ac:dyDescent="0.25">
      <c r="A11" s="4">
        <v>41884</v>
      </c>
      <c r="B11" s="2">
        <v>500</v>
      </c>
      <c r="C11" s="22" t="s">
        <v>422</v>
      </c>
    </row>
    <row r="12" spans="1:10" x14ac:dyDescent="0.25">
      <c r="C12" t="s">
        <v>423</v>
      </c>
    </row>
    <row r="13" spans="1:10" x14ac:dyDescent="0.25">
      <c r="A13" s="4">
        <v>41891</v>
      </c>
      <c r="B13" s="2">
        <v>220</v>
      </c>
      <c r="C13" s="22" t="s">
        <v>460</v>
      </c>
    </row>
    <row r="14" spans="1:10" x14ac:dyDescent="0.25">
      <c r="C14" t="s">
        <v>423</v>
      </c>
    </row>
    <row r="15" spans="1:10" ht="15.75" customHeight="1" x14ac:dyDescent="0.25">
      <c r="A15" s="4">
        <v>41907</v>
      </c>
      <c r="B15" s="2">
        <v>500</v>
      </c>
      <c r="C15" s="22" t="s">
        <v>509</v>
      </c>
      <c r="D15" s="101" t="s">
        <v>510</v>
      </c>
      <c r="E15" s="101"/>
      <c r="F15" s="101"/>
      <c r="G15" s="101"/>
      <c r="H15" s="101"/>
      <c r="I15" s="101"/>
      <c r="J15" s="101"/>
    </row>
    <row r="16" spans="1:10" x14ac:dyDescent="0.25">
      <c r="C16" t="s">
        <v>423</v>
      </c>
      <c r="D16" s="101"/>
      <c r="E16" s="101"/>
      <c r="F16" s="101"/>
      <c r="G16" s="101"/>
      <c r="H16" s="101"/>
      <c r="I16" s="101"/>
      <c r="J16" s="101"/>
    </row>
    <row r="17" spans="1:10" x14ac:dyDescent="0.25">
      <c r="A17" s="62"/>
      <c r="B17" s="63"/>
      <c r="C17" s="64"/>
      <c r="D17" s="101"/>
      <c r="E17" s="101"/>
      <c r="F17" s="101"/>
      <c r="G17" s="101"/>
      <c r="H17" s="101"/>
      <c r="I17" s="101"/>
      <c r="J17" s="101"/>
    </row>
    <row r="18" spans="1:10" x14ac:dyDescent="0.25">
      <c r="A18" s="62"/>
      <c r="B18" s="63"/>
      <c r="C18" s="65"/>
      <c r="D18" s="101"/>
      <c r="E18" s="101"/>
      <c r="F18" s="101"/>
      <c r="G18" s="101"/>
      <c r="H18" s="101"/>
      <c r="I18" s="101"/>
      <c r="J18" s="101"/>
    </row>
    <row r="19" spans="1:10" x14ac:dyDescent="0.25">
      <c r="A19" s="62"/>
      <c r="B19" s="63"/>
      <c r="C19" s="64"/>
      <c r="D19" s="101"/>
      <c r="E19" s="101"/>
      <c r="F19" s="101"/>
      <c r="G19" s="101"/>
      <c r="H19" s="101"/>
      <c r="I19" s="101"/>
      <c r="J19" s="101"/>
    </row>
    <row r="20" spans="1:10" x14ac:dyDescent="0.25">
      <c r="A20" s="4">
        <v>41935</v>
      </c>
      <c r="B20" s="2">
        <v>300</v>
      </c>
      <c r="C20" s="22" t="s">
        <v>570</v>
      </c>
    </row>
    <row r="21" spans="1:10" x14ac:dyDescent="0.25">
      <c r="B21" s="17"/>
      <c r="C21" s="69" t="s">
        <v>423</v>
      </c>
    </row>
    <row r="22" spans="1:10" x14ac:dyDescent="0.25">
      <c r="A22" s="4">
        <v>41935</v>
      </c>
      <c r="B22" s="17">
        <v>250</v>
      </c>
      <c r="C22" s="39" t="s">
        <v>571</v>
      </c>
    </row>
    <row r="23" spans="1:10" x14ac:dyDescent="0.25">
      <c r="B23" s="17"/>
      <c r="C23" s="69" t="s">
        <v>423</v>
      </c>
    </row>
    <row r="24" spans="1:10" x14ac:dyDescent="0.25">
      <c r="A24" s="4">
        <v>41935</v>
      </c>
      <c r="B24" s="17">
        <v>326.83</v>
      </c>
      <c r="C24" s="39" t="s">
        <v>572</v>
      </c>
    </row>
    <row r="25" spans="1:10" x14ac:dyDescent="0.25">
      <c r="B25" s="17"/>
      <c r="C25" s="69" t="s">
        <v>423</v>
      </c>
    </row>
    <row r="26" spans="1:10" x14ac:dyDescent="0.25">
      <c r="A26" s="4">
        <v>41944</v>
      </c>
      <c r="B26" s="17">
        <v>95</v>
      </c>
      <c r="C26" s="39" t="s">
        <v>19</v>
      </c>
    </row>
    <row r="27" spans="1:10" x14ac:dyDescent="0.25">
      <c r="B27" s="17"/>
      <c r="C27" s="69" t="s">
        <v>538</v>
      </c>
    </row>
    <row r="28" spans="1:10" x14ac:dyDescent="0.25">
      <c r="A28" s="4">
        <v>41984</v>
      </c>
      <c r="B28" s="17">
        <v>350</v>
      </c>
      <c r="C28" s="39" t="s">
        <v>730</v>
      </c>
    </row>
    <row r="29" spans="1:10" x14ac:dyDescent="0.25">
      <c r="B29" s="17"/>
      <c r="C29" s="69" t="s">
        <v>423</v>
      </c>
    </row>
    <row r="30" spans="1:10" x14ac:dyDescent="0.25">
      <c r="A30" s="4">
        <v>42030</v>
      </c>
      <c r="B30" s="2">
        <v>475</v>
      </c>
      <c r="C30" s="39" t="s">
        <v>537</v>
      </c>
    </row>
    <row r="31" spans="1:10" x14ac:dyDescent="0.25">
      <c r="C31" s="45" t="s">
        <v>538</v>
      </c>
    </row>
    <row r="32" spans="1:10" x14ac:dyDescent="0.25">
      <c r="A32" s="4">
        <v>42030</v>
      </c>
      <c r="B32" s="2">
        <v>250</v>
      </c>
      <c r="C32" s="39" t="s">
        <v>786</v>
      </c>
    </row>
    <row r="33" spans="1:3" x14ac:dyDescent="0.25">
      <c r="C33" s="45" t="s">
        <v>423</v>
      </c>
    </row>
    <row r="34" spans="1:3" x14ac:dyDescent="0.25">
      <c r="A34" s="4">
        <v>42032</v>
      </c>
      <c r="B34" s="2">
        <v>500</v>
      </c>
      <c r="C34" s="39" t="s">
        <v>793</v>
      </c>
    </row>
    <row r="35" spans="1:3" x14ac:dyDescent="0.25">
      <c r="C35" s="45" t="s">
        <v>423</v>
      </c>
    </row>
    <row r="36" spans="1:3" x14ac:dyDescent="0.25">
      <c r="A36" s="4">
        <v>42032</v>
      </c>
      <c r="B36" s="2">
        <v>2850</v>
      </c>
      <c r="C36" s="39" t="s">
        <v>821</v>
      </c>
    </row>
    <row r="37" spans="1:3" x14ac:dyDescent="0.25">
      <c r="C37" s="45" t="s">
        <v>538</v>
      </c>
    </row>
    <row r="38" spans="1:3" x14ac:dyDescent="0.25">
      <c r="A38" s="4">
        <v>42039</v>
      </c>
      <c r="B38" s="2">
        <v>89.06</v>
      </c>
      <c r="C38" s="39" t="s">
        <v>356</v>
      </c>
    </row>
    <row r="39" spans="1:3" x14ac:dyDescent="0.25">
      <c r="C39" s="45" t="s">
        <v>538</v>
      </c>
    </row>
    <row r="40" spans="1:3" x14ac:dyDescent="0.25">
      <c r="A40" s="4">
        <v>42039</v>
      </c>
      <c r="B40" s="2">
        <v>23.75</v>
      </c>
      <c r="C40" s="39" t="s">
        <v>841</v>
      </c>
    </row>
    <row r="41" spans="1:3" x14ac:dyDescent="0.25">
      <c r="C41" s="45" t="s">
        <v>842</v>
      </c>
    </row>
    <row r="42" spans="1:3" x14ac:dyDescent="0.25">
      <c r="A42" s="4">
        <v>42047</v>
      </c>
      <c r="B42" s="2">
        <v>225</v>
      </c>
      <c r="C42" s="39" t="s">
        <v>858</v>
      </c>
    </row>
    <row r="43" spans="1:3" s="18" customFormat="1" x14ac:dyDescent="0.25">
      <c r="A43" s="16"/>
      <c r="B43" s="17"/>
      <c r="C43" s="69" t="s">
        <v>423</v>
      </c>
    </row>
    <row r="44" spans="1:3" x14ac:dyDescent="0.25">
      <c r="A44" s="4">
        <v>42047</v>
      </c>
      <c r="B44" s="2">
        <v>106.85</v>
      </c>
      <c r="C44" s="39" t="s">
        <v>859</v>
      </c>
    </row>
    <row r="45" spans="1:3" x14ac:dyDescent="0.25">
      <c r="C45" s="45" t="s">
        <v>860</v>
      </c>
    </row>
    <row r="46" spans="1:3" x14ac:dyDescent="0.25">
      <c r="A46" s="4">
        <v>42053</v>
      </c>
      <c r="B46" s="2">
        <v>525.13</v>
      </c>
      <c r="C46" s="39" t="s">
        <v>155</v>
      </c>
    </row>
    <row r="47" spans="1:3" x14ac:dyDescent="0.25">
      <c r="C47" s="45" t="s">
        <v>538</v>
      </c>
    </row>
    <row r="48" spans="1:3" x14ac:dyDescent="0.25">
      <c r="A48" s="4">
        <v>42053</v>
      </c>
      <c r="B48" s="2">
        <v>3500</v>
      </c>
      <c r="C48" s="39" t="s">
        <v>62</v>
      </c>
    </row>
    <row r="49" spans="1:3" x14ac:dyDescent="0.25">
      <c r="C49" s="45" t="s">
        <v>538</v>
      </c>
    </row>
    <row r="50" spans="1:3" x14ac:dyDescent="0.25">
      <c r="A50" s="4">
        <v>42059</v>
      </c>
      <c r="B50" s="2">
        <v>332.5</v>
      </c>
      <c r="C50" s="39" t="s">
        <v>931</v>
      </c>
    </row>
    <row r="51" spans="1:3" x14ac:dyDescent="0.25">
      <c r="C51" s="45" t="s">
        <v>538</v>
      </c>
    </row>
    <row r="52" spans="1:3" x14ac:dyDescent="0.25">
      <c r="A52" s="4">
        <v>42060</v>
      </c>
      <c r="B52" s="2">
        <v>0</v>
      </c>
      <c r="C52" s="39" t="s">
        <v>944</v>
      </c>
    </row>
    <row r="53" spans="1:3" x14ac:dyDescent="0.25">
      <c r="C53" s="45" t="s">
        <v>860</v>
      </c>
    </row>
    <row r="54" spans="1:3" x14ac:dyDescent="0.25">
      <c r="A54" s="4">
        <v>42069</v>
      </c>
      <c r="B54" s="2">
        <v>350</v>
      </c>
      <c r="C54" s="39" t="s">
        <v>70</v>
      </c>
    </row>
    <row r="55" spans="1:3" x14ac:dyDescent="0.25">
      <c r="C55" s="45" t="s">
        <v>538</v>
      </c>
    </row>
    <row r="56" spans="1:3" x14ac:dyDescent="0.25">
      <c r="A56" s="4">
        <v>42069</v>
      </c>
      <c r="B56" s="2">
        <v>1500</v>
      </c>
      <c r="C56" s="39" t="s">
        <v>61</v>
      </c>
    </row>
    <row r="57" spans="1:3" x14ac:dyDescent="0.25">
      <c r="C57" s="45" t="s">
        <v>538</v>
      </c>
    </row>
    <row r="58" spans="1:3" x14ac:dyDescent="0.25">
      <c r="A58" s="4">
        <v>42074</v>
      </c>
      <c r="B58" s="2">
        <v>427.5</v>
      </c>
      <c r="C58" s="39" t="s">
        <v>995</v>
      </c>
    </row>
    <row r="59" spans="1:3" x14ac:dyDescent="0.25">
      <c r="C59" s="45" t="s">
        <v>538</v>
      </c>
    </row>
    <row r="60" spans="1:3" x14ac:dyDescent="0.25">
      <c r="A60" s="4">
        <v>42074</v>
      </c>
      <c r="B60" s="2">
        <v>187.5</v>
      </c>
      <c r="C60" s="39" t="s">
        <v>22</v>
      </c>
    </row>
    <row r="61" spans="1:3" x14ac:dyDescent="0.25">
      <c r="C61" s="45" t="s">
        <v>538</v>
      </c>
    </row>
    <row r="62" spans="1:3" x14ac:dyDescent="0.25">
      <c r="A62" s="4">
        <v>42074</v>
      </c>
      <c r="B62" s="2">
        <v>237.5</v>
      </c>
      <c r="C62" s="39" t="s">
        <v>67</v>
      </c>
    </row>
    <row r="63" spans="1:3" x14ac:dyDescent="0.25">
      <c r="C63" s="45" t="s">
        <v>538</v>
      </c>
    </row>
    <row r="64" spans="1:3" x14ac:dyDescent="0.25">
      <c r="A64" s="4">
        <v>42074</v>
      </c>
      <c r="B64" s="2">
        <v>150</v>
      </c>
      <c r="C64" s="39" t="s">
        <v>997</v>
      </c>
    </row>
    <row r="65" spans="1:3" x14ac:dyDescent="0.25">
      <c r="C65" s="45" t="s">
        <v>423</v>
      </c>
    </row>
    <row r="66" spans="1:3" x14ac:dyDescent="0.25">
      <c r="A66" s="4">
        <v>42086</v>
      </c>
      <c r="B66" s="2">
        <v>712.5</v>
      </c>
      <c r="C66" s="39" t="s">
        <v>20</v>
      </c>
    </row>
    <row r="67" spans="1:3" x14ac:dyDescent="0.25">
      <c r="C67" s="45" t="s">
        <v>538</v>
      </c>
    </row>
    <row r="68" spans="1:3" x14ac:dyDescent="0.25">
      <c r="A68" s="4">
        <v>42089</v>
      </c>
      <c r="B68" s="2">
        <v>125</v>
      </c>
      <c r="C68" s="39" t="s">
        <v>1039</v>
      </c>
    </row>
    <row r="69" spans="1:3" x14ac:dyDescent="0.25">
      <c r="C69" s="45" t="s">
        <v>423</v>
      </c>
    </row>
    <row r="70" spans="1:3" x14ac:dyDescent="0.25">
      <c r="A70" s="4">
        <v>42089</v>
      </c>
      <c r="B70" s="2">
        <v>450</v>
      </c>
      <c r="C70" s="39" t="s">
        <v>1040</v>
      </c>
    </row>
    <row r="71" spans="1:3" x14ac:dyDescent="0.25">
      <c r="C71" s="69" t="s">
        <v>423</v>
      </c>
    </row>
    <row r="72" spans="1:3" x14ac:dyDescent="0.25">
      <c r="A72" s="4">
        <v>42111</v>
      </c>
      <c r="B72" s="2">
        <v>26.72</v>
      </c>
      <c r="C72" s="39" t="s">
        <v>340</v>
      </c>
    </row>
    <row r="73" spans="1:3" x14ac:dyDescent="0.25">
      <c r="C73" s="45" t="s">
        <v>538</v>
      </c>
    </row>
    <row r="74" spans="1:3" x14ac:dyDescent="0.25">
      <c r="A74" s="4">
        <v>42123</v>
      </c>
      <c r="B74" s="2">
        <v>821.5</v>
      </c>
      <c r="C74" s="39" t="s">
        <v>1152</v>
      </c>
    </row>
    <row r="75" spans="1:3" x14ac:dyDescent="0.25">
      <c r="C75" s="45" t="s">
        <v>538</v>
      </c>
    </row>
    <row r="76" spans="1:3" x14ac:dyDescent="0.25">
      <c r="A76" s="4">
        <v>42123</v>
      </c>
      <c r="B76" s="2">
        <v>85.17</v>
      </c>
      <c r="C76" s="39" t="s">
        <v>15</v>
      </c>
    </row>
    <row r="77" spans="1:3" x14ac:dyDescent="0.25">
      <c r="C77" s="45" t="s">
        <v>538</v>
      </c>
    </row>
    <row r="78" spans="1:3" x14ac:dyDescent="0.25">
      <c r="A78" s="4">
        <v>42123</v>
      </c>
      <c r="B78" s="2">
        <v>0</v>
      </c>
      <c r="C78" s="39" t="s">
        <v>1153</v>
      </c>
    </row>
    <row r="79" spans="1:3" x14ac:dyDescent="0.25">
      <c r="C79" s="45" t="s">
        <v>538</v>
      </c>
    </row>
    <row r="80" spans="1:3" x14ac:dyDescent="0.25">
      <c r="A80" s="4">
        <v>42136</v>
      </c>
      <c r="B80" s="2">
        <v>300</v>
      </c>
      <c r="C80" s="39" t="s">
        <v>191</v>
      </c>
    </row>
    <row r="81" spans="1:3" x14ac:dyDescent="0.25">
      <c r="C81" s="45" t="s">
        <v>538</v>
      </c>
    </row>
    <row r="82" spans="1:3" x14ac:dyDescent="0.25">
      <c r="A82" s="4">
        <v>42136</v>
      </c>
      <c r="B82" s="2">
        <v>300</v>
      </c>
      <c r="C82" s="39" t="s">
        <v>1188</v>
      </c>
    </row>
    <row r="83" spans="1:3" x14ac:dyDescent="0.25">
      <c r="C83" s="45" t="s">
        <v>538</v>
      </c>
    </row>
    <row r="84" spans="1:3" x14ac:dyDescent="0.25">
      <c r="A84" s="4">
        <v>42136</v>
      </c>
      <c r="B84" s="2">
        <v>500</v>
      </c>
      <c r="C84" s="39" t="s">
        <v>51</v>
      </c>
    </row>
    <row r="85" spans="1:3" x14ac:dyDescent="0.25">
      <c r="C85" s="45" t="s">
        <v>538</v>
      </c>
    </row>
    <row r="86" spans="1:3" x14ac:dyDescent="0.25">
      <c r="A86" s="4">
        <v>42144</v>
      </c>
      <c r="B86" s="2">
        <v>665</v>
      </c>
      <c r="C86" s="39" t="s">
        <v>118</v>
      </c>
    </row>
    <row r="87" spans="1:3" x14ac:dyDescent="0.25">
      <c r="C87" s="45" t="s">
        <v>538</v>
      </c>
    </row>
    <row r="88" spans="1:3" x14ac:dyDescent="0.25">
      <c r="A88" s="4">
        <v>42181</v>
      </c>
      <c r="B88" s="2">
        <v>500</v>
      </c>
      <c r="C88" s="39" t="s">
        <v>99</v>
      </c>
    </row>
    <row r="89" spans="1:3" x14ac:dyDescent="0.25">
      <c r="C89" s="45" t="s">
        <v>538</v>
      </c>
    </row>
    <row r="90" spans="1:3" x14ac:dyDescent="0.25">
      <c r="A90" s="4">
        <v>42193</v>
      </c>
      <c r="B90" s="2">
        <v>593.75</v>
      </c>
      <c r="C90" s="39" t="s">
        <v>1305</v>
      </c>
    </row>
    <row r="91" spans="1:3" x14ac:dyDescent="0.25">
      <c r="C91" s="45" t="s">
        <v>538</v>
      </c>
    </row>
    <row r="92" spans="1:3" x14ac:dyDescent="0.25">
      <c r="A92" s="4">
        <v>42194</v>
      </c>
      <c r="B92" s="2">
        <v>523.44000000000005</v>
      </c>
      <c r="C92" s="39" t="s">
        <v>1321</v>
      </c>
    </row>
    <row r="93" spans="1:3" x14ac:dyDescent="0.25">
      <c r="C93" s="45" t="s">
        <v>538</v>
      </c>
    </row>
    <row r="94" spans="1:3" x14ac:dyDescent="0.25">
      <c r="A94" s="4">
        <v>42207</v>
      </c>
      <c r="B94" s="2">
        <v>1000</v>
      </c>
      <c r="C94" s="39" t="s">
        <v>1153</v>
      </c>
    </row>
    <row r="95" spans="1:3" x14ac:dyDescent="0.25">
      <c r="C95" s="45" t="s">
        <v>538</v>
      </c>
    </row>
    <row r="96" spans="1:3" x14ac:dyDescent="0.25">
      <c r="A96" s="4">
        <v>42228</v>
      </c>
      <c r="B96" s="2">
        <v>925</v>
      </c>
      <c r="C96" s="39" t="s">
        <v>96</v>
      </c>
    </row>
    <row r="97" spans="3:3" x14ac:dyDescent="0.25">
      <c r="C97" s="45" t="s">
        <v>538</v>
      </c>
    </row>
    <row r="98" spans="3:3" x14ac:dyDescent="0.25">
      <c r="C98" s="18"/>
    </row>
    <row r="99" spans="3:3" x14ac:dyDescent="0.25">
      <c r="C99" s="22"/>
    </row>
    <row r="100" spans="3:3" x14ac:dyDescent="0.25">
      <c r="C100" s="18"/>
    </row>
  </sheetData>
  <mergeCells count="1">
    <mergeCell ref="D15:J19"/>
  </mergeCells>
  <hyperlinks>
    <hyperlink ref="A1" location="'Total Orgs'!A1" display="Total Organizations"/>
  </hyperlink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206</vt:i4>
      </vt:variant>
      <vt:variant>
        <vt:lpstr>Named Ranges</vt:lpstr>
      </vt:variant>
      <vt:variant>
        <vt:i4>2</vt:i4>
      </vt:variant>
    </vt:vector>
  </HeadingPairs>
  <TitlesOfParts>
    <vt:vector size="208" baseType="lpstr">
      <vt:lpstr>Total Orgs</vt:lpstr>
      <vt:lpstr>African</vt:lpstr>
      <vt:lpstr>ACT</vt:lpstr>
      <vt:lpstr>AgEcon</vt:lpstr>
      <vt:lpstr>Agronomy</vt:lpstr>
      <vt:lpstr>AKPsi</vt:lpstr>
      <vt:lpstr>AO</vt:lpstr>
      <vt:lpstr>APO</vt:lpstr>
      <vt:lpstr>APsiO</vt:lpstr>
      <vt:lpstr>AADE</vt:lpstr>
      <vt:lpstr>AgAmbassadors</vt:lpstr>
      <vt:lpstr>AAFCS</vt:lpstr>
      <vt:lpstr>ACS-SA</vt:lpstr>
      <vt:lpstr>AIAS</vt:lpstr>
      <vt:lpstr>AIChE</vt:lpstr>
      <vt:lpstr>AMWA</vt:lpstr>
      <vt:lpstr>ASCE</vt:lpstr>
      <vt:lpstr>ASID</vt:lpstr>
      <vt:lpstr>ASME</vt:lpstr>
      <vt:lpstr>AnthroSociety</vt:lpstr>
      <vt:lpstr>ArmyROTC</vt:lpstr>
      <vt:lpstr>Arnold Air</vt:lpstr>
      <vt:lpstr>AGCA</vt:lpstr>
      <vt:lpstr>Assc.Childhood</vt:lpstr>
      <vt:lpstr>AWIC</vt:lpstr>
      <vt:lpstr>ABSS</vt:lpstr>
      <vt:lpstr>ACSS</vt:lpstr>
      <vt:lpstr>AGA</vt:lpstr>
      <vt:lpstr>AITP</vt:lpstr>
      <vt:lpstr>ASAS</vt:lpstr>
      <vt:lpstr>B&amp;B</vt:lpstr>
      <vt:lpstr>TechCRU</vt:lpstr>
      <vt:lpstr>CSA</vt:lpstr>
      <vt:lpstr>CECT</vt:lpstr>
      <vt:lpstr>ChiRho</vt:lpstr>
      <vt:lpstr>ChiSig</vt:lpstr>
      <vt:lpstr>XTE</vt:lpstr>
      <vt:lpstr>ChineseSA</vt:lpstr>
      <vt:lpstr>Christians</vt:lpstr>
      <vt:lpstr>Circle K</vt:lpstr>
      <vt:lpstr>C.Arch.SC</vt:lpstr>
      <vt:lpstr>CAC</vt:lpstr>
      <vt:lpstr>Connect2Tech</vt:lpstr>
      <vt:lpstr>Collegiate 100</vt:lpstr>
      <vt:lpstr>CFFA</vt:lpstr>
      <vt:lpstr>Court Jesters</vt:lpstr>
      <vt:lpstr>Dancers wSoul</vt:lpstr>
      <vt:lpstr>DSP</vt:lpstr>
      <vt:lpstr>Disney</vt:lpstr>
      <vt:lpstr>DBAHJPMS</vt:lpstr>
      <vt:lpstr>Egyptian</vt:lpstr>
      <vt:lpstr>Eloquent Raiders</vt:lpstr>
      <vt:lpstr>Eng.Sust.World</vt:lpstr>
      <vt:lpstr>EWB</vt:lpstr>
      <vt:lpstr>HON</vt:lpstr>
      <vt:lpstr>Finance</vt:lpstr>
      <vt:lpstr>Flying Tortilla</vt:lpstr>
      <vt:lpstr>Food Science</vt:lpstr>
      <vt:lpstr>FormulaSAE</vt:lpstr>
      <vt:lpstr>Foundation</vt:lpstr>
      <vt:lpstr>Future Lawyers</vt:lpstr>
      <vt:lpstr>GBP</vt:lpstr>
      <vt:lpstr>TSTA</vt:lpstr>
      <vt:lpstr>Geoscience</vt:lpstr>
      <vt:lpstr>German</vt:lpstr>
      <vt:lpstr>GAB</vt:lpstr>
      <vt:lpstr>Goin' Band</vt:lpstr>
      <vt:lpstr>Golden Key</vt:lpstr>
      <vt:lpstr>GreekWide</vt:lpstr>
      <vt:lpstr>HSA</vt:lpstr>
      <vt:lpstr>Hi-Tech</vt:lpstr>
      <vt:lpstr>HSF</vt:lpstr>
      <vt:lpstr>HSS</vt:lpstr>
      <vt:lpstr>Honors Ambassadors</vt:lpstr>
      <vt:lpstr>Horse</vt:lpstr>
      <vt:lpstr>HHMISSO</vt:lpstr>
      <vt:lpstr>HSRecruiters</vt:lpstr>
      <vt:lpstr>HuZ</vt:lpstr>
      <vt:lpstr>Impact</vt:lpstr>
      <vt:lpstr>ISA</vt:lpstr>
      <vt:lpstr>IEEE</vt:lpstr>
      <vt:lpstr>IIE</vt:lpstr>
      <vt:lpstr>ITE</vt:lpstr>
      <vt:lpstr>IDA</vt:lpstr>
      <vt:lpstr>IIDA</vt:lpstr>
      <vt:lpstr>IVCF</vt:lpstr>
      <vt:lpstr>ITA</vt:lpstr>
      <vt:lpstr>KPsi</vt:lpstr>
      <vt:lpstr>Kappa Nu</vt:lpstr>
      <vt:lpstr>Kinesiology</vt:lpstr>
      <vt:lpstr>KAS</vt:lpstr>
      <vt:lpstr>KRCC</vt:lpstr>
      <vt:lpstr>KOA</vt:lpstr>
      <vt:lpstr>Korean</vt:lpstr>
      <vt:lpstr>LamAlpha</vt:lpstr>
      <vt:lpstr>Livestock</vt:lpstr>
      <vt:lpstr>LSF</vt:lpstr>
      <vt:lpstr>MBSF</vt:lpstr>
      <vt:lpstr>Math</vt:lpstr>
      <vt:lpstr>Eval</vt:lpstr>
      <vt:lpstr>Meat</vt:lpstr>
      <vt:lpstr>MSA</vt:lpstr>
      <vt:lpstr>MOG</vt:lpstr>
      <vt:lpstr>MTSO</vt:lpstr>
      <vt:lpstr>Metals</vt:lpstr>
      <vt:lpstr>Minorities n S.T.E.A.M.</vt:lpstr>
      <vt:lpstr>MAPM</vt:lpstr>
      <vt:lpstr>MortarBoard</vt:lpstr>
      <vt:lpstr>MuslimSA</vt:lpstr>
      <vt:lpstr>NAACP</vt:lpstr>
      <vt:lpstr>NATST</vt:lpstr>
      <vt:lpstr>NSTA-SC</vt:lpstr>
      <vt:lpstr>NSBE</vt:lpstr>
      <vt:lpstr>NSCS</vt:lpstr>
      <vt:lpstr>Navigators</vt:lpstr>
      <vt:lpstr>NSA</vt:lpstr>
      <vt:lpstr>ODK</vt:lpstr>
      <vt:lpstr>PFPA</vt:lpstr>
      <vt:lpstr>PAD</vt:lpstr>
      <vt:lpstr>PASO</vt:lpstr>
      <vt:lpstr>PTS</vt:lpstr>
      <vt:lpstr>Pre-Dental</vt:lpstr>
      <vt:lpstr>Pre-Medical</vt:lpstr>
      <vt:lpstr>TechPolo</vt:lpstr>
      <vt:lpstr>Pre-Pharm</vt:lpstr>
      <vt:lpstr>Pre-OP</vt:lpstr>
      <vt:lpstr>Pre-Phys</vt:lpstr>
      <vt:lpstr>RaidP</vt:lpstr>
      <vt:lpstr>RaiderSpecial</vt:lpstr>
      <vt:lpstr>DM</vt:lpstr>
      <vt:lpstr>RanchHorse</vt:lpstr>
      <vt:lpstr>RWFC</vt:lpstr>
      <vt:lpstr>RawlsCOBA</vt:lpstr>
      <vt:lpstr>RCBCMC</vt:lpstr>
      <vt:lpstr>REO</vt:lpstr>
      <vt:lpstr>RoboRaiders</vt:lpstr>
      <vt:lpstr>SFDT</vt:lpstr>
      <vt:lpstr>SDP</vt:lpstr>
      <vt:lpstr>SIE</vt:lpstr>
      <vt:lpstr>SilentRaiders</vt:lpstr>
      <vt:lpstr>SkyRaiders</vt:lpstr>
      <vt:lpstr>SCB</vt:lpstr>
      <vt:lpstr>SACNAS</vt:lpstr>
      <vt:lpstr>SEP</vt:lpstr>
      <vt:lpstr>SHPE</vt:lpstr>
      <vt:lpstr>SPE</vt:lpstr>
      <vt:lpstr>SPS</vt:lpstr>
      <vt:lpstr>SWE</vt:lpstr>
      <vt:lpstr>Soils</vt:lpstr>
      <vt:lpstr>SASA</vt:lpstr>
      <vt:lpstr>Spanish</vt:lpstr>
      <vt:lpstr>SAND</vt:lpstr>
      <vt:lpstr>SLSA</vt:lpstr>
      <vt:lpstr>AgCouncil</vt:lpstr>
      <vt:lpstr>SASLA</vt:lpstr>
      <vt:lpstr>SAFE</vt:lpstr>
      <vt:lpstr>SAMFT</vt:lpstr>
      <vt:lpstr>SCID</vt:lpstr>
      <vt:lpstr>SGC</vt:lpstr>
      <vt:lpstr>TBS</vt:lpstr>
      <vt:lpstr>TSD</vt:lpstr>
      <vt:lpstr>Tech 24-7</vt:lpstr>
      <vt:lpstr>TAHS</vt:lpstr>
      <vt:lpstr>TBLD</vt:lpstr>
      <vt:lpstr>Tech Bedsider</vt:lpstr>
      <vt:lpstr>TechClassic</vt:lpstr>
      <vt:lpstr>TechClay</vt:lpstr>
      <vt:lpstr>TCFR</vt:lpstr>
      <vt:lpstr>TDU</vt:lpstr>
      <vt:lpstr>TEA</vt:lpstr>
      <vt:lpstr>TEC</vt:lpstr>
      <vt:lpstr>TET</vt:lpstr>
      <vt:lpstr>TFC</vt:lpstr>
      <vt:lpstr>TFS</vt:lpstr>
      <vt:lpstr>French</vt:lpstr>
      <vt:lpstr>TechGun</vt:lpstr>
      <vt:lpstr>Habitat</vt:lpstr>
      <vt:lpstr>Horn</vt:lpstr>
      <vt:lpstr>TMA</vt:lpstr>
      <vt:lpstr>Pre-Vet</vt:lpstr>
      <vt:lpstr>TechPrint</vt:lpstr>
      <vt:lpstr>TRA</vt:lpstr>
      <vt:lpstr>Republicans</vt:lpstr>
      <vt:lpstr>TechGSA</vt:lpstr>
      <vt:lpstr>Kahaani</vt:lpstr>
      <vt:lpstr>USITTSC</vt:lpstr>
      <vt:lpstr>TechRussian</vt:lpstr>
      <vt:lpstr>Democrats</vt:lpstr>
      <vt:lpstr>Supply</vt:lpstr>
      <vt:lpstr>Trumpet</vt:lpstr>
      <vt:lpstr>TSPE</vt:lpstr>
      <vt:lpstr>URO</vt:lpstr>
      <vt:lpstr>UMI</vt:lpstr>
      <vt:lpstr>UDC</vt:lpstr>
      <vt:lpstr>USGBC</vt:lpstr>
      <vt:lpstr>VSA</vt:lpstr>
      <vt:lpstr>VOL</vt:lpstr>
      <vt:lpstr>Wesley</vt:lpstr>
      <vt:lpstr>WTTASA</vt:lpstr>
      <vt:lpstr>WESA</vt:lpstr>
      <vt:lpstr>Women n Business</vt:lpstr>
      <vt:lpstr>Wool</vt:lpstr>
      <vt:lpstr>TurkSO</vt:lpstr>
      <vt:lpstr>VTC</vt:lpstr>
      <vt:lpstr>Misc</vt:lpstr>
      <vt:lpstr>Cont</vt:lpstr>
      <vt:lpstr>'Total Orgs'!Print_Area</vt:lpstr>
      <vt:lpstr>'Total Orgs'!Print_Titles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Babitzke, Cari S</dc:creator>
  <cp:lastModifiedBy>Taylor, Katherine R</cp:lastModifiedBy>
  <cp:lastPrinted>2015-04-29T15:50:39Z</cp:lastPrinted>
  <dcterms:created xsi:type="dcterms:W3CDTF">2011-07-13T18:00:55Z</dcterms:created>
  <dcterms:modified xsi:type="dcterms:W3CDTF">2017-06-22T15:11:20Z</dcterms:modified>
</cp:coreProperties>
</file>