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A:\Shared\Lindsey\"/>
    </mc:Choice>
  </mc:AlternateContent>
  <xr:revisionPtr revIDLastSave="0" documentId="13_ncr:1_{5902DF2A-C820-4363-B667-4A955FFEB2CA}" xr6:coauthVersionLast="47" xr6:coauthVersionMax="47" xr10:uidLastSave="{00000000-0000-0000-0000-000000000000}"/>
  <bookViews>
    <workbookView xWindow="-53868" yWindow="-5568" windowWidth="30936" windowHeight="16776" xr2:uid="{93E7593C-CE04-41AF-BDE6-9CC1271307AD}"/>
  </bookViews>
  <sheets>
    <sheet name="Labor Redistribution Form" sheetId="1" r:id="rId1"/>
    <sheet name="Instructions" sheetId="2" r:id="rId2"/>
    <sheet name="Accounting Services Form" sheetId="3" r:id="rId3"/>
    <sheet name="AS Form Instructions" sheetId="4" r:id="rId4"/>
    <sheet name="Example 1" sheetId="5" r:id="rId5"/>
    <sheet name="Example ALL" sheetId="6" r:id="rId6"/>
    <sheet name="Bdgt Pool Code " sheetId="7" r:id="rId7"/>
  </sheets>
  <definedNames>
    <definedName name="_xlnm.Print_Area" localSheetId="2">'Accounting Services Form'!$A$1:$L$94</definedName>
    <definedName name="_xlnm.Print_Area" localSheetId="1">Instructions!$A$1:$M$38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6" l="1"/>
  <c r="L17" i="6"/>
  <c r="K17" i="6"/>
  <c r="J17" i="6"/>
  <c r="H17" i="6"/>
  <c r="M16" i="6"/>
  <c r="L16" i="6"/>
  <c r="K16" i="6"/>
  <c r="J16" i="6"/>
  <c r="H16" i="6"/>
  <c r="M15" i="6"/>
  <c r="L15" i="6"/>
  <c r="K15" i="6"/>
  <c r="J15" i="6"/>
  <c r="H15" i="6"/>
  <c r="M14" i="6"/>
  <c r="L14" i="6"/>
  <c r="K14" i="6"/>
  <c r="J14" i="6"/>
  <c r="H14" i="6"/>
  <c r="M13" i="6"/>
  <c r="L13" i="6"/>
  <c r="K13" i="6"/>
  <c r="J13" i="6"/>
  <c r="H13" i="6"/>
  <c r="M12" i="6"/>
  <c r="L12" i="6"/>
  <c r="K12" i="6"/>
  <c r="J12" i="6"/>
  <c r="H12" i="6"/>
  <c r="M20" i="5"/>
  <c r="L20" i="5"/>
  <c r="K20" i="5"/>
  <c r="J20" i="5"/>
  <c r="H20" i="5"/>
  <c r="K19" i="5"/>
  <c r="H19" i="5"/>
  <c r="K18" i="5"/>
  <c r="H18" i="5"/>
  <c r="M17" i="5"/>
  <c r="L17" i="5"/>
  <c r="K17" i="5"/>
  <c r="J17" i="5"/>
  <c r="H17" i="5"/>
  <c r="M16" i="5"/>
  <c r="L16" i="5"/>
  <c r="K16" i="5"/>
  <c r="J16" i="5"/>
  <c r="H16" i="5"/>
  <c r="M15" i="5"/>
  <c r="L15" i="5"/>
  <c r="K15" i="5"/>
  <c r="J15" i="5"/>
  <c r="H15" i="5"/>
  <c r="M14" i="5"/>
  <c r="L14" i="5"/>
  <c r="K14" i="5"/>
  <c r="J14" i="5"/>
  <c r="H14" i="5"/>
  <c r="M13" i="5"/>
  <c r="L13" i="5"/>
  <c r="K13" i="5"/>
  <c r="J13" i="5"/>
  <c r="H13" i="5"/>
  <c r="M12" i="5"/>
  <c r="L12" i="5"/>
  <c r="K12" i="5"/>
  <c r="J12" i="5"/>
  <c r="H12" i="5"/>
  <c r="G45" i="1"/>
  <c r="L44" i="1"/>
  <c r="K44" i="1"/>
  <c r="J44" i="1"/>
  <c r="H44" i="1"/>
  <c r="L43" i="1"/>
  <c r="K43" i="1"/>
  <c r="J43" i="1"/>
  <c r="H43" i="1"/>
  <c r="L42" i="1"/>
  <c r="K42" i="1"/>
  <c r="J42" i="1"/>
  <c r="H42" i="1"/>
  <c r="L41" i="1"/>
  <c r="K41" i="1"/>
  <c r="J41" i="1"/>
  <c r="H41" i="1"/>
  <c r="L40" i="1"/>
  <c r="K40" i="1"/>
  <c r="J40" i="1"/>
  <c r="H40" i="1"/>
  <c r="L39" i="1"/>
  <c r="K39" i="1"/>
  <c r="J39" i="1"/>
  <c r="H39" i="1"/>
  <c r="L38" i="1"/>
  <c r="K38" i="1"/>
  <c r="J38" i="1"/>
  <c r="H38" i="1"/>
  <c r="L37" i="1"/>
  <c r="K37" i="1"/>
  <c r="J37" i="1"/>
  <c r="H37" i="1"/>
  <c r="L36" i="1"/>
  <c r="K36" i="1"/>
  <c r="J36" i="1"/>
  <c r="H36" i="1"/>
  <c r="L35" i="1"/>
  <c r="K35" i="1"/>
  <c r="J35" i="1"/>
  <c r="H35" i="1"/>
  <c r="L34" i="1"/>
  <c r="K34" i="1"/>
  <c r="J34" i="1"/>
  <c r="H34" i="1"/>
  <c r="L33" i="1"/>
  <c r="K33" i="1"/>
  <c r="J33" i="1"/>
  <c r="H33" i="1"/>
  <c r="L32" i="1"/>
  <c r="K32" i="1"/>
  <c r="J32" i="1"/>
  <c r="H32" i="1"/>
  <c r="L31" i="1"/>
  <c r="K31" i="1"/>
  <c r="J31" i="1"/>
  <c r="H31" i="1"/>
  <c r="L30" i="1"/>
  <c r="K30" i="1"/>
  <c r="J30" i="1"/>
  <c r="H30" i="1"/>
  <c r="L29" i="1"/>
  <c r="K29" i="1"/>
  <c r="J29" i="1"/>
  <c r="H29" i="1"/>
  <c r="L28" i="1"/>
  <c r="K28" i="1"/>
  <c r="J28" i="1"/>
  <c r="H28" i="1"/>
  <c r="L27" i="1"/>
  <c r="K27" i="1"/>
  <c r="J27" i="1"/>
  <c r="H27" i="1"/>
  <c r="L26" i="1"/>
  <c r="K26" i="1"/>
  <c r="J26" i="1"/>
  <c r="H26" i="1"/>
  <c r="L25" i="1"/>
  <c r="K25" i="1"/>
  <c r="J25" i="1"/>
  <c r="H25" i="1"/>
  <c r="L24" i="1"/>
  <c r="K24" i="1"/>
  <c r="J24" i="1"/>
  <c r="H24" i="1"/>
  <c r="L23" i="1"/>
  <c r="K23" i="1"/>
  <c r="J23" i="1"/>
  <c r="J45" i="1" s="1"/>
  <c r="H23" i="1"/>
</calcChain>
</file>

<file path=xl/sharedStrings.xml><?xml version="1.0" encoding="utf-8"?>
<sst xmlns="http://schemas.openxmlformats.org/spreadsheetml/2006/main" count="501" uniqueCount="300">
  <si>
    <r>
      <t>Run Cognos report "</t>
    </r>
    <r>
      <rPr>
        <b/>
        <sz val="10"/>
        <rFont val="Arial"/>
        <family val="2"/>
      </rPr>
      <t>HR122 - Payroll Distribution Report</t>
    </r>
    <r>
      <rPr>
        <sz val="10"/>
        <rFont val="Arial"/>
        <family val="2"/>
      </rPr>
      <t>" to obtain data for this form.</t>
    </r>
  </si>
  <si>
    <t>For Budget Office Use</t>
  </si>
  <si>
    <t>EMPLOYEE INFORMATION</t>
  </si>
  <si>
    <t>CONTACT INFORMATION</t>
  </si>
  <si>
    <t>Employee ID:</t>
  </si>
  <si>
    <t>Name:</t>
  </si>
  <si>
    <t>Date</t>
  </si>
  <si>
    <t>Employee Name:</t>
  </si>
  <si>
    <t>Phone#:</t>
  </si>
  <si>
    <t>Initials</t>
  </si>
  <si>
    <t>Payroll Fiscal Year:</t>
  </si>
  <si>
    <t>Department:</t>
  </si>
  <si>
    <t>Comments</t>
  </si>
  <si>
    <t>Position:</t>
  </si>
  <si>
    <t xml:space="preserve">City: </t>
  </si>
  <si>
    <t>Suffix:</t>
  </si>
  <si>
    <t>Date:</t>
  </si>
  <si>
    <t>Payroll ID:</t>
  </si>
  <si>
    <t>Payroll Number:</t>
  </si>
  <si>
    <t>Calendar Month:</t>
  </si>
  <si>
    <t xml:space="preserve">Is  LRF related to cost share for a sponsored project: </t>
  </si>
  <si>
    <t xml:space="preserve">  LABOR REDISTRIBUTION SECTION</t>
  </si>
  <si>
    <t>Earn</t>
  </si>
  <si>
    <t>FUND</t>
  </si>
  <si>
    <t>ORGN</t>
  </si>
  <si>
    <t>ACCT</t>
  </si>
  <si>
    <t>PROG</t>
  </si>
  <si>
    <t>PAID</t>
  </si>
  <si>
    <t>RETRO</t>
  </si>
  <si>
    <t>Diff</t>
  </si>
  <si>
    <t>Bdgt Pool</t>
  </si>
  <si>
    <t>Code</t>
  </si>
  <si>
    <t>Percent</t>
  </si>
  <si>
    <t>Amount</t>
  </si>
  <si>
    <t>% Error</t>
  </si>
  <si>
    <t/>
  </si>
  <si>
    <t>Totals</t>
  </si>
  <si>
    <t xml:space="preserve">Comments  </t>
  </si>
  <si>
    <t>Labor Redistribution Form</t>
  </si>
  <si>
    <t>Instructions</t>
  </si>
  <si>
    <t xml:space="preserve">●  </t>
  </si>
  <si>
    <t>Use this form for redistributing payrolls which have already been paid.</t>
  </si>
  <si>
    <t>●</t>
  </si>
  <si>
    <t>Forms should only be submitted by the Financial Manager or Approver for the organization(s) that funds are being redistributed to.</t>
  </si>
  <si>
    <t>Use one Labor Redistribution Form for each payroll being redistributed (per employee).</t>
  </si>
  <si>
    <t>Submit all Labor Redistributions in original Excel format as attachments to AMBUD@ttu.edu.   When signature approvals are required on the labor redistribution forms for those related to sponsored projects, the budget office will accept the labor form in pdf format.</t>
  </si>
  <si>
    <r>
      <t xml:space="preserve">Use Cognos Report </t>
    </r>
    <r>
      <rPr>
        <b/>
        <sz val="11"/>
        <color indexed="8"/>
        <rFont val="Calibri"/>
        <family val="2"/>
      </rPr>
      <t>HR122 - Payroll Distribution Report</t>
    </r>
    <r>
      <rPr>
        <sz val="11"/>
        <color indexed="8"/>
        <rFont val="Calibri"/>
        <family val="2"/>
      </rPr>
      <t xml:space="preserve"> to complete each form.  This report is located in:  Public Folders &gt; Human Resources &gt; Departmental Users &gt; Payroll Reports</t>
    </r>
  </si>
  <si>
    <t>Labor Redistributions are processed by the Budget Office, and posted to Finance nightly.</t>
  </si>
  <si>
    <t>EMPLOYEE INFORMATION SECTION:</t>
  </si>
  <si>
    <t>All information for this section can be found using the report above.</t>
  </si>
  <si>
    <t>Emplyee ID - Enter employee ID number (i.e. R12345678)</t>
  </si>
  <si>
    <t>Employee Name - Enter Last Name, First Name Middle Initial (i.e. Doe, John C.)</t>
  </si>
  <si>
    <t>Payroll Fiscal Year - Enter the actual fiscal year which corresponds to the payroll being redistributed.</t>
  </si>
  <si>
    <t>Position - Enter the position number.</t>
  </si>
  <si>
    <t>Suffix - Enter the suffix.</t>
  </si>
  <si>
    <t>Payroll ID - Select the payroll ID, SM or MN, from the drop down menu.</t>
  </si>
  <si>
    <t>Payroll Number - Enter the payroll number.</t>
  </si>
  <si>
    <t>Calendar Month - Select the calendar month which corresponds to the payroll from the drop down menu.</t>
  </si>
  <si>
    <t>Is LRF related to cost share for a sponsored project - Select yes or no from the drop down menu.</t>
  </si>
  <si>
    <t>If the LRF is related to cost share, please complete the Accounting Services Form.</t>
  </si>
  <si>
    <t>CONTACT INFORMATION:</t>
  </si>
  <si>
    <t>Enter Name, Phone #, Department, and city for appropriate contact person regarding this Labor Redistribution Form.</t>
  </si>
  <si>
    <t>LABOR REDISTRIBUTION SECTION:</t>
  </si>
  <si>
    <t>Each LRF can only be used to redistribute labor for one employee, payroll ID &amp; position, and suffix.</t>
  </si>
  <si>
    <t>Each earn code should have at least two lines:  one to show which FOP(s) the pay has already been paid from - and one to show the new FOP(s) the pay will be redistributed to.</t>
  </si>
  <si>
    <r>
      <rPr>
        <b/>
        <sz val="11"/>
        <color indexed="8"/>
        <rFont val="Calibri"/>
        <family val="2"/>
      </rPr>
      <t>Earn Code</t>
    </r>
    <r>
      <rPr>
        <sz val="11"/>
        <color indexed="8"/>
        <rFont val="Calibri"/>
        <family val="2"/>
      </rPr>
      <t xml:space="preserve"> - Enter earn code(s) you would like to redistribute from the Cognos report. </t>
    </r>
  </si>
  <si>
    <t>○  Note:  If RGH or RGS (Regular Salary) earn codes are being redistributed, longevity (LNG) must be redistributed in the same manner (if applicable).</t>
  </si>
  <si>
    <t>○  'ALL' can be used in the Earn code section, if all amounts which made up the employee's pay need to be redistributed.</t>
  </si>
  <si>
    <r>
      <rPr>
        <b/>
        <sz val="11"/>
        <color indexed="8"/>
        <rFont val="Calibri"/>
        <family val="2"/>
      </rPr>
      <t>PAID Section</t>
    </r>
    <r>
      <rPr>
        <sz val="11"/>
        <color indexed="8"/>
        <rFont val="Calibri"/>
        <family val="2"/>
      </rPr>
      <t xml:space="preserve"> (Orange) - Enter the Fund, Orgn, Acct, Prog, Percent, and the Amount where the employee was paid.  (The full amount paid for the earn codes(s) being redistributed must be shown)</t>
    </r>
  </si>
  <si>
    <r>
      <rPr>
        <b/>
        <sz val="11"/>
        <color indexed="8"/>
        <rFont val="Calibri"/>
        <family val="2"/>
      </rPr>
      <t>RETRO Section</t>
    </r>
    <r>
      <rPr>
        <sz val="11"/>
        <color indexed="8"/>
        <rFont val="Calibri"/>
        <family val="2"/>
      </rPr>
      <t xml:space="preserve"> (Blue) - Enter the Fund, Orgn, Acct, Prog, Percent, and Amount where you would like the pay redistributed.</t>
    </r>
  </si>
  <si>
    <t xml:space="preserve">** </t>
  </si>
  <si>
    <t>The total amounts in the 'PAID' and 'RETRO' columns for each earn code must equal (totals for each of the amount columns should be the same).  These not being equal will cause a yellow highlighted error on the form.</t>
  </si>
  <si>
    <t>COMMENTS:</t>
  </si>
  <si>
    <t>Add comments to help clarify the labor redistribution request.</t>
  </si>
  <si>
    <t>Texas Tech University</t>
  </si>
  <si>
    <t>Accounting Services (AS)</t>
  </si>
  <si>
    <t>Labor Redistribution Justification Form</t>
  </si>
  <si>
    <t>PURPOSE:</t>
  </si>
  <si>
    <r>
      <t xml:space="preserve">The following information must be completed in its entirety in accordance with TTU OP 65.04, </t>
    </r>
    <r>
      <rPr>
        <i/>
        <sz val="12"/>
        <color indexed="8"/>
        <rFont val="Times New Roman"/>
        <family val="1"/>
      </rPr>
      <t>Cost Transfers Involving Sponsored Projects and/or Cost Share Funds</t>
    </r>
    <r>
      <rPr>
        <sz val="12"/>
        <color indexed="8"/>
        <rFont val="Times New Roman"/>
        <family val="1"/>
      </rPr>
      <t>.  This form is required if charges are being transferred to, from, or among any sponsored project fund (i.e. Banner funds beginning with 21, 22, and 23), as well as all associated cost share funds.</t>
    </r>
  </si>
  <si>
    <t>IMPORTANT NOTE for GA/RA/GPTI Appointments:</t>
  </si>
  <si>
    <t xml:space="preserve">As a reminder, direct charges must be allocated to sponsored projects in proportion to the relative benefit received.   To comply with this costing principle, tuition and fee waivers are charged to sponsored and non-sponsored funds according to the student’s appointment on the 20th class day.  Therefore, the salary redistributions requested herein may also indicate that the initial allocation of tuition and fees is no longer consistent with the employee’s effort.  Departments/principal investigators are responsible for reviewing tuition and fees charged to their projects to determine if adjustments are needed as a result of this labor redistribution. For any additional questions please contact ora@ttu.edu </t>
  </si>
  <si>
    <r>
      <t xml:space="preserve">SECTION ONE                                                                                                                                                                                                            </t>
    </r>
    <r>
      <rPr>
        <sz val="12"/>
        <color indexed="60"/>
        <rFont val="Times New Roman"/>
        <family val="1"/>
      </rPr>
      <t>(</t>
    </r>
    <r>
      <rPr>
        <i/>
        <sz val="12"/>
        <color indexed="60"/>
        <rFont val="Times New Roman"/>
        <family val="1"/>
      </rPr>
      <t>Must be completed on all labor redistributions</t>
    </r>
    <r>
      <rPr>
        <sz val="12"/>
        <color indexed="60"/>
        <rFont val="Times New Roman"/>
        <family val="1"/>
      </rPr>
      <t>)</t>
    </r>
  </si>
  <si>
    <t>1. Why was the payroll originally charged to the FOP from which it is now being transferred (i.e., why was it not charged to the sponsored project initially), and why is it appropriate to charge the new fund?</t>
  </si>
  <si>
    <t xml:space="preserve"> </t>
  </si>
  <si>
    <t>2. What measures have been implemented by the department to ensure personnel are initially charged to the correct sponsored project in the future?</t>
  </si>
  <si>
    <t xml:space="preserve">NOTE:  PI or authorized approval is required for redistributions within 90 days from the original posting date.  If redistribution is 90 days past the posting date of the cost, please continue to SECTION TWO.   </t>
  </si>
  <si>
    <r>
      <rPr>
        <b/>
        <sz val="12"/>
        <color indexed="60"/>
        <rFont val="Times New Roman"/>
        <family val="1"/>
      </rPr>
      <t xml:space="preserve">SECTION TWO </t>
    </r>
    <r>
      <rPr>
        <sz val="12"/>
        <color indexed="60"/>
        <rFont val="Times New Roman"/>
        <family val="1"/>
      </rPr>
      <t xml:space="preserve">                                                                                                                                                                                          </t>
    </r>
    <r>
      <rPr>
        <i/>
        <sz val="12"/>
        <color indexed="60"/>
        <rFont val="Times New Roman"/>
        <family val="1"/>
      </rPr>
      <t xml:space="preserve">(Required if transfer is more than 90 days from the date of the original posting of the salary charge)  </t>
    </r>
  </si>
  <si>
    <t>1. What were the extenuating circumstances that prevented a more timely transfer of the salary charge?  Please see TTU OP 65.04 for further information on what constitutes an extenuating circumstance.</t>
  </si>
  <si>
    <t>2. What measures have been or will be taken by the department to ensure errors are detected and corrected in a more timely manner?</t>
  </si>
  <si>
    <t>SECTION THREE</t>
  </si>
  <si>
    <t>(Required if transfer will effect a previously certified effort statement)</t>
  </si>
  <si>
    <r>
      <t xml:space="preserve">1.  Does this transfer affect a previously certified effort statement?  If so, that </t>
    </r>
    <r>
      <rPr>
        <b/>
        <u/>
        <sz val="11"/>
        <color indexed="8"/>
        <rFont val="Times New Roman"/>
        <family val="1"/>
      </rPr>
      <t>may</t>
    </r>
    <r>
      <rPr>
        <sz val="11"/>
        <color indexed="8"/>
        <rFont val="Times New Roman"/>
        <family val="1"/>
      </rPr>
      <t xml:space="preserve"> cause the statement to reopen and need to be recertified.  (Semi-annual effort periods: </t>
    </r>
    <r>
      <rPr>
        <b/>
        <sz val="11"/>
        <color indexed="8"/>
        <rFont val="Times New Roman"/>
        <family val="1"/>
      </rPr>
      <t xml:space="preserve">January - June </t>
    </r>
    <r>
      <rPr>
        <sz val="11"/>
        <color indexed="8"/>
        <rFont val="Times New Roman"/>
        <family val="1"/>
      </rPr>
      <t xml:space="preserve">and </t>
    </r>
    <r>
      <rPr>
        <b/>
        <sz val="11"/>
        <color indexed="8"/>
        <rFont val="Times New Roman"/>
        <family val="1"/>
      </rPr>
      <t>July - December</t>
    </r>
    <r>
      <rPr>
        <sz val="11"/>
        <color indexed="8"/>
        <rFont val="Times New Roman"/>
        <family val="1"/>
      </rPr>
      <t>)</t>
    </r>
  </si>
  <si>
    <t>2.  If yes, please provide a detailed explanation of the circumstances that changed after the original effort certification, which now require a recertification of effort.</t>
  </si>
  <si>
    <t>PI OR AUTHORIZED APPROVERS SIGNATURES</t>
  </si>
  <si>
    <t xml:space="preserve">Note:  Make sure to read all responses on this justification form.  By approving this form you are not only approving the labor redistribution but the accuracy, to the best of your knowledge, of these justifications as well.                                                                                                                                                                                                               </t>
  </si>
  <si>
    <t>(Please remember that PI approval is required on all labor redistributions outside of 90 days.  Only PI approval will be accepted on redistributions outside of 90 days.)</t>
  </si>
  <si>
    <t>____________________________          _________________________________          _______________</t>
  </si>
  <si>
    <t>Signature of TO PI or authorized approver            Printed Name &amp; Title                                      Date</t>
  </si>
  <si>
    <t>____________________________          _________________________________          ________________</t>
  </si>
  <si>
    <t>Signature of FROM PI or authorized approver       Printed Name &amp; Title                                     Date</t>
  </si>
  <si>
    <t>Labor Redistribution (LR) – Accounting Services Form</t>
  </si>
  <si>
    <t xml:space="preserve">The purpose of this document is to provide instruction and guidance for the Accounting Services Form that is required for all labor redistributions (LR) when transferring cost to, from or among sponsored projects, including the associated cost share funds. </t>
  </si>
  <si>
    <r>
      <t>Section 1</t>
    </r>
    <r>
      <rPr>
        <sz val="12"/>
        <color indexed="8"/>
        <rFont val="Calibri"/>
        <family val="2"/>
      </rPr>
      <t>: REQUIRED ON ALL LRs THAT TRANSFER TO, FROM, OR AMONG SPONSORED PROJECTS</t>
    </r>
  </si>
  <si>
    <t>−</t>
  </si>
  <si>
    <t>“Why was the payroll originally charged to the FOP from which it is now being transferred (i.e., Why was it not charged to the sponsored project initially), and why is it appropriate to charge the new fund?”</t>
  </si>
  <si>
    <r>
      <t xml:space="preserve">In this first subsection of section 1 we are requesting the </t>
    </r>
    <r>
      <rPr>
        <u/>
        <sz val="12"/>
        <color indexed="8"/>
        <rFont val="Calibri"/>
        <family val="2"/>
      </rPr>
      <t>reason for this LR</t>
    </r>
    <r>
      <rPr>
        <sz val="12"/>
        <color indexed="8"/>
        <rFont val="Calibri"/>
        <family val="2"/>
      </rPr>
      <t xml:space="preserve"> and </t>
    </r>
    <r>
      <rPr>
        <u/>
        <sz val="12"/>
        <color indexed="8"/>
        <rFont val="Calibri"/>
        <family val="2"/>
      </rPr>
      <t>what caused the need for the LR</t>
    </r>
    <r>
      <rPr>
        <sz val="12"/>
        <color indexed="8"/>
        <rFont val="Calibri"/>
        <family val="2"/>
      </rPr>
      <t>.  Please provide why the labor charge is on the wrong FOP and why it is being moved to the new FOP.</t>
    </r>
  </si>
  <si>
    <t>Provide enough information that not only our office, but an auditor can understand the reason for the LR and what caused the need for it to be done.</t>
  </si>
  <si>
    <r>
      <rPr>
        <sz val="12"/>
        <color indexed="8"/>
        <rFont val="Calibri"/>
        <family val="2"/>
      </rPr>
      <t xml:space="preserve">In most cases, a single sentence justification </t>
    </r>
    <r>
      <rPr>
        <u/>
        <sz val="12"/>
        <color indexed="8"/>
        <rFont val="Calibri"/>
        <family val="2"/>
      </rPr>
      <t>will not</t>
    </r>
    <r>
      <rPr>
        <sz val="12"/>
        <color indexed="8"/>
        <rFont val="Calibri"/>
        <family val="2"/>
      </rPr>
      <t xml:space="preserve"> work.  </t>
    </r>
  </si>
  <si>
    <t xml:space="preserve">Please also remember that all labor costs charged to a grant cannot exceed effort placed on the grant. </t>
  </si>
  <si>
    <t xml:space="preserve">LRs are not allowed in the following circumstances:  </t>
  </si>
  <si>
    <t>◦</t>
  </si>
  <si>
    <t>To utilize unexpended funds on a sponsored project</t>
  </si>
  <si>
    <t>Transfers between sponsored projects to avoid or eliminate cost overruns</t>
  </si>
  <si>
    <t>For other cost management strategies</t>
  </si>
  <si>
    <t>To circumvent award terms and conditions</t>
  </si>
  <si>
    <t>For matters of convenience</t>
  </si>
  <si>
    <t>Sponsored projects cannot be used as holding accounts for expenses that will later be transferred elsewhere.</t>
  </si>
  <si>
    <t>Refer to TTU OP 65.04 for examples of allowable LRs.</t>
  </si>
  <si>
    <t>“What measures have been implemented by the department to ensure personnel are initially charged to the correct sponsored project in the future?”</t>
  </si>
  <si>
    <r>
      <t xml:space="preserve">Please provide a </t>
    </r>
    <r>
      <rPr>
        <sz val="12"/>
        <rFont val="Calibri"/>
        <family val="2"/>
      </rPr>
      <t>specific implementable</t>
    </r>
    <r>
      <rPr>
        <sz val="12"/>
        <color indexed="8"/>
        <rFont val="Calibri"/>
        <family val="2"/>
      </rPr>
      <t xml:space="preserve"> answer to this question.  Stating “We will take necessary measures” is not an adequate response </t>
    </r>
    <r>
      <rPr>
        <sz val="12"/>
        <rFont val="Calibri"/>
        <family val="2"/>
      </rPr>
      <t>and can not be verified</t>
    </r>
    <r>
      <rPr>
        <sz val="12"/>
        <color indexed="8"/>
        <rFont val="Calibri"/>
        <family val="2"/>
      </rPr>
      <t>.</t>
    </r>
  </si>
  <si>
    <r>
      <rPr>
        <b/>
        <sz val="12"/>
        <color indexed="8"/>
        <rFont val="Calibri"/>
        <family val="2"/>
      </rPr>
      <t xml:space="preserve">Approval: </t>
    </r>
    <r>
      <rPr>
        <sz val="12"/>
        <color indexed="8"/>
        <rFont val="Calibri"/>
        <family val="2"/>
      </rPr>
      <t xml:space="preserve">If Section 1 is the only section that needs to be completed (not outside of 90 days and will not affect the effort statement) then approval can be given by the PI or an authorized approver for the org code.  </t>
    </r>
  </si>
  <si>
    <t xml:space="preserve">Approver status on the org code is verified through TEAMAPP.  </t>
  </si>
  <si>
    <r>
      <t>Please consult with your PIs in the department to determine if they want to approve all LRs as they are</t>
    </r>
    <r>
      <rPr>
        <sz val="12"/>
        <color indexed="8"/>
        <rFont val="Calibri"/>
        <family val="2"/>
      </rPr>
      <t xml:space="preserve"> accountable for all charges to the sponsored project.</t>
    </r>
  </si>
  <si>
    <r>
      <t>Approval via</t>
    </r>
    <r>
      <rPr>
        <sz val="12"/>
        <color indexed="10"/>
        <rFont val="Calibri"/>
        <family val="2"/>
      </rPr>
      <t xml:space="preserve"> </t>
    </r>
    <r>
      <rPr>
        <sz val="12"/>
        <rFont val="Calibri"/>
        <family val="2"/>
      </rPr>
      <t>digital/physical signature or</t>
    </r>
    <r>
      <rPr>
        <sz val="12"/>
        <color indexed="8"/>
        <rFont val="Calibri"/>
        <family val="2"/>
      </rPr>
      <t xml:space="preserve"> email is sufficient.</t>
    </r>
  </si>
  <si>
    <r>
      <t>Section 2</t>
    </r>
    <r>
      <rPr>
        <sz val="16"/>
        <color indexed="8"/>
        <rFont val="Calibri"/>
        <family val="2"/>
      </rPr>
      <t>:</t>
    </r>
    <r>
      <rPr>
        <sz val="12"/>
        <color indexed="8"/>
        <rFont val="Calibri"/>
        <family val="2"/>
      </rPr>
      <t xml:space="preserve"> REQUIRED IF TRANSFER IS MORE THAN </t>
    </r>
    <r>
      <rPr>
        <u/>
        <sz val="12"/>
        <color indexed="10"/>
        <rFont val="Calibri"/>
        <family val="2"/>
      </rPr>
      <t>90 DAYS</t>
    </r>
    <r>
      <rPr>
        <sz val="12"/>
        <color indexed="8"/>
        <rFont val="Calibri"/>
        <family val="2"/>
      </rPr>
      <t xml:space="preserve"> FROM THE ORIGINAL POSTING OF THE SALARY CHARGE.  </t>
    </r>
  </si>
  <si>
    <r>
      <t>“</t>
    </r>
    <r>
      <rPr>
        <b/>
        <sz val="12"/>
        <color indexed="8"/>
        <rFont val="Calibri"/>
        <family val="2"/>
      </rPr>
      <t>What were the extenuating circumstances that prevented a more timely transfer of the salary charge?  Please see TTU OP 65.04 for further information on what constitutes an extenuating circumstance.”</t>
    </r>
  </si>
  <si>
    <r>
      <rPr>
        <sz val="12"/>
        <color indexed="8"/>
        <rFont val="Calibri"/>
        <family val="2"/>
      </rPr>
      <t xml:space="preserve">In most cases, cost transfers are </t>
    </r>
    <r>
      <rPr>
        <u/>
        <sz val="12"/>
        <color indexed="8"/>
        <rFont val="Calibri"/>
        <family val="2"/>
      </rPr>
      <t>not</t>
    </r>
    <r>
      <rPr>
        <sz val="12"/>
        <color indexed="8"/>
        <rFont val="Calibri"/>
        <family val="2"/>
      </rPr>
      <t xml:space="preserve"> allowable after 90 days; however, in instances where there are extenuating circumstances they are allowable.  TTU OP 65.04 provides the following examples of extenuating circumstances:</t>
    </r>
  </si>
  <si>
    <t>The official award document, including the amendments and or modifications, was received after the start date of the project, causing delay in the establishment of the sponsored project fund in banner.</t>
  </si>
  <si>
    <t>The official approval from the sponsor for specific actions, such as no-cost extension, was received after he expense was processed.</t>
  </si>
  <si>
    <t>Retroactive official approval from the sponsor for specific expenditures was received after the expenses was processed.</t>
  </si>
  <si>
    <t>Policy also states that the absence of the PI and/or a lack of knowledge or experience of the PI or their support staff does not constitute an extenuating circumstance.</t>
  </si>
  <si>
    <r>
      <t xml:space="preserve">It is important to note that all incorrect charges made to sponsored projects, regardless of time frame, </t>
    </r>
    <r>
      <rPr>
        <sz val="12"/>
        <rFont val="Calibri"/>
        <family val="2"/>
      </rPr>
      <t>must be removed. Cost-transfers</t>
    </r>
    <r>
      <rPr>
        <sz val="12"/>
        <color indexed="8"/>
        <rFont val="Calibri"/>
        <family val="2"/>
      </rPr>
      <t xml:space="preserve"> </t>
    </r>
    <r>
      <rPr>
        <b/>
        <sz val="12"/>
        <color indexed="8"/>
        <rFont val="Calibri"/>
        <family val="2"/>
      </rPr>
      <t xml:space="preserve">from a </t>
    </r>
    <r>
      <rPr>
        <b/>
        <i/>
        <sz val="12"/>
        <color indexed="8"/>
        <rFont val="Calibri"/>
        <family val="2"/>
      </rPr>
      <t>sponsored</t>
    </r>
    <r>
      <rPr>
        <b/>
        <sz val="12"/>
        <color indexed="8"/>
        <rFont val="Calibri"/>
        <family val="2"/>
      </rPr>
      <t xml:space="preserve"> project to a </t>
    </r>
    <r>
      <rPr>
        <b/>
        <i/>
        <sz val="12"/>
        <color indexed="8"/>
        <rFont val="Calibri"/>
        <family val="2"/>
      </rPr>
      <t>non-sponsored</t>
    </r>
    <r>
      <rPr>
        <b/>
        <sz val="12"/>
        <color indexed="8"/>
        <rFont val="Calibri"/>
        <family val="2"/>
      </rPr>
      <t xml:space="preserve"> </t>
    </r>
    <r>
      <rPr>
        <sz val="12"/>
        <color indexed="8"/>
        <rFont val="Calibri"/>
        <family val="2"/>
      </rPr>
      <t>source will be allowed beyond 90 days.</t>
    </r>
  </si>
  <si>
    <t>Reminder: The department of Health and Human Services (funds beginning in 21F) will only allow late cost transfers with advanced approval.  If agency approval is not received, erroneous charges will be transferred to a departmental fund.</t>
  </si>
  <si>
    <t>It is important to be as detailed as possible to reflect the circumstance for the late cost transfer.</t>
  </si>
  <si>
    <r>
      <t>“</t>
    </r>
    <r>
      <rPr>
        <b/>
        <sz val="12"/>
        <color indexed="8"/>
        <rFont val="Calibri"/>
        <family val="2"/>
      </rPr>
      <t>What measures have been or will be taken by the department to ensure errors are detected and corrected in a timelier manner?”</t>
    </r>
  </si>
  <si>
    <r>
      <t>Please provide a</t>
    </r>
    <r>
      <rPr>
        <sz val="12"/>
        <color indexed="10"/>
        <rFont val="Calibri"/>
        <family val="2"/>
      </rPr>
      <t xml:space="preserve"> </t>
    </r>
    <r>
      <rPr>
        <sz val="12"/>
        <rFont val="Calibri"/>
        <family val="2"/>
      </rPr>
      <t>specific</t>
    </r>
    <r>
      <rPr>
        <sz val="12"/>
        <color indexed="8"/>
        <rFont val="Calibri"/>
        <family val="2"/>
      </rPr>
      <t xml:space="preserve"> answer to this question.  Stating “We will take necessary measures” is not an adequate response.</t>
    </r>
  </si>
  <si>
    <r>
      <rPr>
        <b/>
        <sz val="12"/>
        <color indexed="8"/>
        <rFont val="Calibri"/>
        <family val="2"/>
      </rPr>
      <t xml:space="preserve">Approval: </t>
    </r>
    <r>
      <rPr>
        <sz val="12"/>
        <color indexed="8"/>
        <rFont val="Calibri"/>
        <family val="2"/>
      </rPr>
      <t xml:space="preserve">PI approval is required for any LRs processed 90 days after charges post.  If moving from one sponsored FOP to another sponsored FOP, approval from both PIs is required.  </t>
    </r>
    <r>
      <rPr>
        <sz val="12"/>
        <rFont val="Calibri"/>
        <family val="2"/>
      </rPr>
      <t>Digital/physical signature</t>
    </r>
    <r>
      <rPr>
        <sz val="12"/>
        <color indexed="8"/>
        <rFont val="Calibri"/>
        <family val="2"/>
      </rPr>
      <t xml:space="preserve"> or email approval is sufficient.</t>
    </r>
  </si>
  <si>
    <r>
      <t>Section 3</t>
    </r>
    <r>
      <rPr>
        <sz val="16"/>
        <color indexed="8"/>
        <rFont val="Calibri"/>
        <family val="2"/>
      </rPr>
      <t>:</t>
    </r>
    <r>
      <rPr>
        <sz val="12"/>
        <color indexed="8"/>
        <rFont val="Calibri"/>
        <family val="2"/>
      </rPr>
      <t xml:space="preserve"> REQUIRED IF TRANSFER WILL RE-OPEN A PREVIOUSLY CERTIFIED EFFORT STATEMENT</t>
    </r>
  </si>
  <si>
    <t>“Does this transfer affect a previously certified effort statement?  If so, that may cause the statement to reopen and need to be recertified.  (Semi-annual effort periods: January – June and July – December)”</t>
  </si>
  <si>
    <t>This is a “Yes” or “No” answer.</t>
  </si>
  <si>
    <t>When answering this question, please consider how this will affect the previous effort period. Examples:</t>
  </si>
  <si>
    <t>If in January of 2017 you are submitting an LR for December of 2016 and the effort statement for July 2016 – December 2016 has already been certified; this LR is now crossing back into a previous effort period.</t>
  </si>
  <si>
    <t xml:space="preserve">You will need to determine; are you increasing or decreasing labor on a sponsored project or associate cost share fund?  </t>
  </si>
  <si>
    <t>▪</t>
  </si>
  <si>
    <t>If you are then this will affect the previous effort statement and therefore the answer will be “Yes”</t>
  </si>
  <si>
    <t>If there will be no change to a sponsored project or associated cost share fund then you can answer “No”</t>
  </si>
  <si>
    <r>
      <t>“</t>
    </r>
    <r>
      <rPr>
        <b/>
        <sz val="12"/>
        <color indexed="8"/>
        <rFont val="Calibri"/>
        <family val="2"/>
      </rPr>
      <t xml:space="preserve">If yes, please provide a detailed explanation of the circumstances that changed </t>
    </r>
    <r>
      <rPr>
        <b/>
        <sz val="12"/>
        <rFont val="Calibri"/>
        <family val="2"/>
      </rPr>
      <t xml:space="preserve">after </t>
    </r>
    <r>
      <rPr>
        <b/>
        <sz val="12"/>
        <color indexed="8"/>
        <rFont val="Calibri"/>
        <family val="2"/>
      </rPr>
      <t>the original effort certification now requiring</t>
    </r>
    <r>
      <rPr>
        <b/>
        <sz val="12"/>
        <color indexed="8"/>
        <rFont val="Calibri"/>
        <family val="2"/>
      </rPr>
      <t xml:space="preserve"> a recertification of effort.”</t>
    </r>
  </si>
  <si>
    <t>Provide a detailed explanation why this error was not caught when effort was initially certified.</t>
  </si>
  <si>
    <t>PIs and faculty need to provide a justification on the effort statement as to why they incorrectly certified their effort initially.  This can be done by adding a “Note” to the effort statement in eCRT.</t>
  </si>
  <si>
    <t xml:space="preserve">Key Reminders: </t>
  </si>
  <si>
    <t>Delete any justifications in these sections that are from previous LRs.</t>
  </si>
  <si>
    <t>Please read questions for each section and provide an applicable answer.</t>
  </si>
  <si>
    <t xml:space="preserve">Remember that these sections are not just for our office but need to be detailed enough that an outside auditor can see them and understand the reasoning behind the LR. </t>
  </si>
  <si>
    <r>
      <t>Please contact Research Accounting at</t>
    </r>
    <r>
      <rPr>
        <sz val="10"/>
        <color rgb="FFFF0000"/>
        <rFont val="Arial"/>
        <family val="2"/>
      </rPr>
      <t xml:space="preserve"> </t>
    </r>
    <r>
      <rPr>
        <sz val="11"/>
        <color rgb="FFFF0000"/>
        <rFont val="Calibri"/>
        <family val="2"/>
      </rPr>
      <t>ORA@ttu.edu</t>
    </r>
    <r>
      <rPr>
        <sz val="10"/>
        <color rgb="FFFF0000"/>
        <rFont val="Arial"/>
        <family val="2"/>
      </rPr>
      <t xml:space="preserve"> </t>
    </r>
    <r>
      <rPr>
        <sz val="10"/>
        <rFont val="Arial"/>
      </rPr>
      <t>in Accounting Services if you have any questions or need assistance filling out this form.</t>
    </r>
  </si>
  <si>
    <r>
      <t>Run Cognos report "</t>
    </r>
    <r>
      <rPr>
        <b/>
        <sz val="10"/>
        <rFont val="Arial"/>
        <family val="2"/>
      </rPr>
      <t>RPT_PAYDIST_002 - Payroll Distribution Report</t>
    </r>
    <r>
      <rPr>
        <sz val="10"/>
        <rFont val="Arial"/>
        <family val="2"/>
      </rPr>
      <t>" to get data for this form.</t>
    </r>
  </si>
  <si>
    <t>Use one Page per Position and Suffix Combination.</t>
  </si>
  <si>
    <t>POSITION</t>
  </si>
  <si>
    <t>T99999</t>
  </si>
  <si>
    <t>SUFFIX</t>
  </si>
  <si>
    <t>RGS</t>
  </si>
  <si>
    <t>6A2002</t>
  </si>
  <si>
    <t>LNG</t>
  </si>
  <si>
    <t>6A5221</t>
  </si>
  <si>
    <t>ALL</t>
  </si>
  <si>
    <t>Acct Code</t>
  </si>
  <si>
    <t>Desc</t>
  </si>
  <si>
    <t>Bdgt Pool Code</t>
  </si>
  <si>
    <t>6A1801</t>
  </si>
  <si>
    <t>SW Faculty Non Tenure Track</t>
  </si>
  <si>
    <t>6A1</t>
  </si>
  <si>
    <t>6A1802</t>
  </si>
  <si>
    <t>SW Faculty Tenure Track</t>
  </si>
  <si>
    <t>6A1803</t>
  </si>
  <si>
    <t>SW Fac Tenure Trk 9 Mo Summ Res</t>
  </si>
  <si>
    <t>6A1804</t>
  </si>
  <si>
    <t>SW Fac NonTen Trk 9 Mo Summ Res</t>
  </si>
  <si>
    <t>6A1901</t>
  </si>
  <si>
    <t>SW Faculty Equiv Residents HSC</t>
  </si>
  <si>
    <t>6A1902</t>
  </si>
  <si>
    <t>SW Faculty Equiv Non Tenure Track</t>
  </si>
  <si>
    <t>6A1906</t>
  </si>
  <si>
    <t>SW Faculty Equiv Tenure Track</t>
  </si>
  <si>
    <t>6A2001</t>
  </si>
  <si>
    <t>SW Academic Support Staff Exempt</t>
  </si>
  <si>
    <t>6A2</t>
  </si>
  <si>
    <t>SW Admin Mgt Prog Staff</t>
  </si>
  <si>
    <t>6A2003</t>
  </si>
  <si>
    <t>SW Athletic Staff Exempt</t>
  </si>
  <si>
    <t>6A2004</t>
  </si>
  <si>
    <t>SW Food Services Staff Exempt</t>
  </si>
  <si>
    <t>6A2005</t>
  </si>
  <si>
    <t>SW Health Services Staff Exempt</t>
  </si>
  <si>
    <t>6A2006</t>
  </si>
  <si>
    <t>SW Library Staff Exempt</t>
  </si>
  <si>
    <t>6A2007</t>
  </si>
  <si>
    <t>SW Other Staff Exempt</t>
  </si>
  <si>
    <t>6A2008</t>
  </si>
  <si>
    <t>SW Physical Plant Security Exempt</t>
  </si>
  <si>
    <t>6A2009</t>
  </si>
  <si>
    <t>SW Post Doctoral Employee</t>
  </si>
  <si>
    <t>6A2010</t>
  </si>
  <si>
    <t>SW Tech Research Staff Exempt</t>
  </si>
  <si>
    <t>6A2011</t>
  </si>
  <si>
    <t>SW Additional Compensation</t>
  </si>
  <si>
    <t>6A2012</t>
  </si>
  <si>
    <t>SW On Call Pay</t>
  </si>
  <si>
    <t>6A2501</t>
  </si>
  <si>
    <t>SW Academic Support Staff Nonexempt</t>
  </si>
  <si>
    <t>6A2503</t>
  </si>
  <si>
    <t>SW Athletic Staff Non Exempt</t>
  </si>
  <si>
    <t>6A2504</t>
  </si>
  <si>
    <t>SW Food Services Staff Non Exempt</t>
  </si>
  <si>
    <t>6A2506</t>
  </si>
  <si>
    <t>SW Health Services Staff Non Exempt</t>
  </si>
  <si>
    <t>6A2507</t>
  </si>
  <si>
    <t>SW Library Staff Non Exempt</t>
  </si>
  <si>
    <t>6A2508</t>
  </si>
  <si>
    <t>SW Office Mgt Support Non Exempt</t>
  </si>
  <si>
    <t>6A2509</t>
  </si>
  <si>
    <t>SW Other Staff Non Exempt</t>
  </si>
  <si>
    <t>6A2510</t>
  </si>
  <si>
    <t>SW Phys Plant and Security Non Exempt</t>
  </si>
  <si>
    <t>6A2511</t>
  </si>
  <si>
    <t>SW Tech Research Staff Non Exempt</t>
  </si>
  <si>
    <t>6A2512</t>
  </si>
  <si>
    <t>SW Field Training</t>
  </si>
  <si>
    <t>6A2513</t>
  </si>
  <si>
    <t>SW Tips and Wages Payment</t>
  </si>
  <si>
    <t>6A2514</t>
  </si>
  <si>
    <t>SW Lump Sum Payment Staff</t>
  </si>
  <si>
    <t>6A3010</t>
  </si>
  <si>
    <t>SW Special Augmentation</t>
  </si>
  <si>
    <t>6A3</t>
  </si>
  <si>
    <t>6A4110</t>
  </si>
  <si>
    <t>SW Awards</t>
  </si>
  <si>
    <t>6A4</t>
  </si>
  <si>
    <t>6A4171</t>
  </si>
  <si>
    <t>SW One Time Merit Increase</t>
  </si>
  <si>
    <t>6A4191</t>
  </si>
  <si>
    <t>SW State Compensatory Time</t>
  </si>
  <si>
    <t>6A4192</t>
  </si>
  <si>
    <t>SW Shift Differential</t>
  </si>
  <si>
    <t>6A4201</t>
  </si>
  <si>
    <t>SW Hazardous Duty Pay</t>
  </si>
  <si>
    <t>6A4210</t>
  </si>
  <si>
    <t>SW Overtime Pay</t>
  </si>
  <si>
    <t>6A4231</t>
  </si>
  <si>
    <t>SW Lump Sum Vacation</t>
  </si>
  <si>
    <t>6A4240</t>
  </si>
  <si>
    <t>SW Death Benefit</t>
  </si>
  <si>
    <t>6A4401</t>
  </si>
  <si>
    <t>SW Student Employee Graduate</t>
  </si>
  <si>
    <t>6A4402</t>
  </si>
  <si>
    <t>SW Student Employee Undergraduate</t>
  </si>
  <si>
    <t>6A4403</t>
  </si>
  <si>
    <t>SW Student Employee Other</t>
  </si>
  <si>
    <t>6A4405</t>
  </si>
  <si>
    <t>SW Student Summer Research</t>
  </si>
  <si>
    <t>6A4711</t>
  </si>
  <si>
    <t>SW Moving Expenses</t>
  </si>
  <si>
    <t>SW Longevity</t>
  </si>
  <si>
    <t>6A5</t>
  </si>
  <si>
    <t>6A9010</t>
  </si>
  <si>
    <t>SW Other Taxable Benefit</t>
  </si>
  <si>
    <t>6A9</t>
  </si>
  <si>
    <t>6A9011</t>
  </si>
  <si>
    <t>SW Car Allowance</t>
  </si>
  <si>
    <t>6A9012</t>
  </si>
  <si>
    <t>SW Supplemental Retirement Comp</t>
  </si>
  <si>
    <t>6A9014</t>
  </si>
  <si>
    <t>SW Cell Phone Allowance</t>
  </si>
  <si>
    <t>6B4901</t>
  </si>
  <si>
    <t>FB OASI/MEDH Matching</t>
  </si>
  <si>
    <t>6B4</t>
  </si>
  <si>
    <t>6B4902</t>
  </si>
  <si>
    <t>FB Workers Compensation Insurance</t>
  </si>
  <si>
    <t>6B4903</t>
  </si>
  <si>
    <t>FB UCI</t>
  </si>
  <si>
    <t>6B4904</t>
  </si>
  <si>
    <t>FB Health Matching</t>
  </si>
  <si>
    <t>6B4913</t>
  </si>
  <si>
    <t>FB TRS Matching</t>
  </si>
  <si>
    <t>6B4914</t>
  </si>
  <si>
    <t>FB ORP Matching</t>
  </si>
  <si>
    <t>6B4915</t>
  </si>
  <si>
    <t>FB SKIP Health Matching</t>
  </si>
  <si>
    <t>6B4918</t>
  </si>
  <si>
    <t>FB Insurance Recon Expense</t>
  </si>
  <si>
    <t>6B4919</t>
  </si>
  <si>
    <t>FB TRS Care Retiree Surcharge</t>
  </si>
  <si>
    <t>6B4920</t>
  </si>
  <si>
    <t>FB TRS Retiree Pension Surcharge</t>
  </si>
  <si>
    <t>6B4921</t>
  </si>
  <si>
    <t>FB Opt Out Health Matching</t>
  </si>
  <si>
    <t>6B4927</t>
  </si>
  <si>
    <t>FB Lump Sum Vacation Pool</t>
  </si>
  <si>
    <t>6B4931</t>
  </si>
  <si>
    <t>FB Retiree Insurance Pool</t>
  </si>
  <si>
    <t xml:space="preserve">For this example, the Cognos Report had two Earn Codes:  RGS and LNG.  Each Earn Code had the same % split per FOAP. </t>
  </si>
  <si>
    <t xml:space="preserve"> Therefore I was able to use the "ALL" earn code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</si>
</sst>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4" x14ac:knownFonts="1">
    <font>
      <sz val="10"/>
      <name val="Arial"/>
    </font>
    <font>
      <sz val="11"/>
      <color theme="1"/>
      <name val="Calibri"/>
      <family val="2"/>
      <scheme val="minor"/>
    </font>
    <font>
      <b/>
      <sz val="11"/>
      <color theme="1"/>
      <name val="Calibri"/>
      <family val="2"/>
      <scheme val="minor"/>
    </font>
    <font>
      <b/>
      <sz val="10"/>
      <name val="Arial"/>
      <family val="2"/>
    </font>
    <font>
      <sz val="10"/>
      <name val="Arial"/>
      <family val="2"/>
    </font>
    <font>
      <sz val="12"/>
      <name val="Arial"/>
      <family val="2"/>
    </font>
    <font>
      <sz val="11"/>
      <name val="Arial"/>
      <family val="2"/>
    </font>
    <font>
      <b/>
      <sz val="11"/>
      <name val="Arial"/>
      <family val="2"/>
    </font>
    <font>
      <b/>
      <sz val="14"/>
      <name val="Arial"/>
      <family val="2"/>
    </font>
    <font>
      <sz val="8"/>
      <name val="Arial"/>
      <family val="2"/>
    </font>
    <font>
      <b/>
      <sz val="12"/>
      <color theme="1"/>
      <name val="Calibri"/>
      <family val="2"/>
      <scheme val="minor"/>
    </font>
    <font>
      <sz val="11"/>
      <color theme="1"/>
      <name val="Calibri"/>
      <family val="2"/>
    </font>
    <font>
      <b/>
      <sz val="11"/>
      <color indexed="8"/>
      <name val="Calibri"/>
      <family val="2"/>
    </font>
    <font>
      <sz val="11"/>
      <color indexed="8"/>
      <name val="Calibri"/>
      <family val="2"/>
    </font>
    <font>
      <b/>
      <sz val="11"/>
      <color theme="1"/>
      <name val="Calibri"/>
      <family val="2"/>
    </font>
    <font>
      <sz val="12"/>
      <color theme="1"/>
      <name val="Times New Roman"/>
      <family val="1"/>
    </font>
    <font>
      <b/>
      <sz val="12"/>
      <color rgb="FFC00000"/>
      <name val="Times New Roman"/>
      <family val="1"/>
    </font>
    <font>
      <i/>
      <sz val="12"/>
      <color indexed="8"/>
      <name val="Times New Roman"/>
      <family val="1"/>
    </font>
    <font>
      <sz val="12"/>
      <color indexed="8"/>
      <name val="Times New Roman"/>
      <family val="1"/>
    </font>
    <font>
      <sz val="12"/>
      <color indexed="60"/>
      <name val="Times New Roman"/>
      <family val="1"/>
    </font>
    <font>
      <i/>
      <sz val="12"/>
      <color indexed="60"/>
      <name val="Times New Roman"/>
      <family val="1"/>
    </font>
    <font>
      <sz val="12"/>
      <color rgb="FFC00000"/>
      <name val="Times New Roman"/>
      <family val="1"/>
    </font>
    <font>
      <b/>
      <sz val="12"/>
      <color indexed="60"/>
      <name val="Times New Roman"/>
      <family val="1"/>
    </font>
    <font>
      <i/>
      <sz val="11"/>
      <color rgb="FFC00000"/>
      <name val="Calibri"/>
      <family val="2"/>
      <scheme val="minor"/>
    </font>
    <font>
      <sz val="11"/>
      <color theme="1"/>
      <name val="Times New Roman"/>
      <family val="1"/>
    </font>
    <font>
      <b/>
      <u/>
      <sz val="11"/>
      <color indexed="8"/>
      <name val="Times New Roman"/>
      <family val="1"/>
    </font>
    <font>
      <sz val="11"/>
      <color indexed="8"/>
      <name val="Times New Roman"/>
      <family val="1"/>
    </font>
    <font>
      <b/>
      <sz val="11"/>
      <color indexed="8"/>
      <name val="Times New Roman"/>
      <family val="1"/>
    </font>
    <font>
      <i/>
      <sz val="12"/>
      <color rgb="FFC00000"/>
      <name val="Times New Roman"/>
      <family val="1"/>
    </font>
    <font>
      <b/>
      <sz val="22"/>
      <color theme="1"/>
      <name val="Calibri"/>
      <family val="2"/>
      <scheme val="minor"/>
    </font>
    <font>
      <i/>
      <sz val="12"/>
      <color theme="1"/>
      <name val="Calibri"/>
      <family val="2"/>
      <scheme val="minor"/>
    </font>
    <font>
      <b/>
      <sz val="16"/>
      <color theme="1"/>
      <name val="Calibri"/>
      <family val="2"/>
      <scheme val="minor"/>
    </font>
    <font>
      <sz val="12"/>
      <color indexed="8"/>
      <name val="Calibri"/>
      <family val="2"/>
    </font>
    <font>
      <sz val="12"/>
      <color theme="1"/>
      <name val="Calibri"/>
      <family val="2"/>
      <scheme val="minor"/>
    </font>
    <font>
      <u/>
      <sz val="12"/>
      <color indexed="8"/>
      <name val="Calibri"/>
      <family val="2"/>
    </font>
    <font>
      <sz val="12"/>
      <name val="Calibri"/>
      <family val="2"/>
    </font>
    <font>
      <b/>
      <sz val="12"/>
      <color indexed="8"/>
      <name val="Calibri"/>
      <family val="2"/>
    </font>
    <font>
      <sz val="12"/>
      <color indexed="10"/>
      <name val="Calibri"/>
      <family val="2"/>
    </font>
    <font>
      <sz val="16"/>
      <color indexed="8"/>
      <name val="Calibri"/>
      <family val="2"/>
    </font>
    <font>
      <u/>
      <sz val="12"/>
      <color indexed="10"/>
      <name val="Calibri"/>
      <family val="2"/>
    </font>
    <font>
      <b/>
      <i/>
      <sz val="12"/>
      <color indexed="8"/>
      <name val="Calibri"/>
      <family val="2"/>
    </font>
    <font>
      <b/>
      <sz val="12"/>
      <name val="Calibri"/>
      <family val="2"/>
    </font>
    <font>
      <sz val="10"/>
      <color rgb="FFFF0000"/>
      <name val="Arial"/>
      <family val="2"/>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horizontal="center"/>
    </xf>
    <xf numFmtId="0" fontId="4"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3" fillId="0" borderId="1" xfId="0" applyFont="1" applyBorder="1"/>
    <xf numFmtId="0" fontId="3" fillId="0" borderId="2" xfId="0" applyFont="1" applyBorder="1"/>
    <xf numFmtId="0" fontId="3" fillId="0" borderId="3" xfId="0" applyFont="1" applyBorder="1"/>
    <xf numFmtId="0" fontId="0" fillId="0" borderId="4" xfId="0" applyBorder="1"/>
    <xf numFmtId="0" fontId="0" fillId="0" borderId="5" xfId="0" applyBorder="1"/>
    <xf numFmtId="0" fontId="5" fillId="2" borderId="6" xfId="0" applyFont="1" applyFill="1" applyBorder="1" applyProtection="1">
      <protection locked="0"/>
    </xf>
    <xf numFmtId="0" fontId="6" fillId="0" borderId="6" xfId="0" applyFont="1" applyBorder="1" applyProtection="1">
      <protection locked="0"/>
    </xf>
    <xf numFmtId="0" fontId="0" fillId="0" borderId="6" xfId="0" applyBorder="1" applyProtection="1">
      <protection locked="0"/>
    </xf>
    <xf numFmtId="0" fontId="4" fillId="0" borderId="4" xfId="0" applyFont="1" applyBorder="1" applyAlignment="1">
      <alignment wrapText="1"/>
    </xf>
    <xf numFmtId="14" fontId="4" fillId="0" borderId="6" xfId="0" applyNumberFormat="1" applyFont="1" applyBorder="1" applyAlignment="1" applyProtection="1">
      <alignment horizontal="center" wrapText="1"/>
      <protection locked="0"/>
    </xf>
    <xf numFmtId="0" fontId="6" fillId="2" borderId="7" xfId="0" applyFont="1" applyFill="1" applyBorder="1" applyProtection="1">
      <protection locked="0"/>
    </xf>
    <xf numFmtId="0" fontId="4" fillId="0" borderId="6" xfId="0" applyFont="1" applyBorder="1" applyAlignment="1" applyProtection="1">
      <alignment horizontal="center"/>
      <protection locked="0"/>
    </xf>
    <xf numFmtId="0" fontId="4" fillId="0" borderId="0" xfId="0" applyFont="1"/>
    <xf numFmtId="0" fontId="5" fillId="2" borderId="7" xfId="0" applyFont="1" applyFill="1" applyBorder="1" applyProtection="1">
      <protection locked="0"/>
    </xf>
    <xf numFmtId="0" fontId="0" fillId="0" borderId="8" xfId="0" applyBorder="1"/>
    <xf numFmtId="0" fontId="0" fillId="0" borderId="9" xfId="0" applyBorder="1"/>
    <xf numFmtId="0" fontId="0" fillId="0" borderId="10" xfId="0" applyBorder="1"/>
    <xf numFmtId="0" fontId="4" fillId="0" borderId="1" xfId="0" applyFont="1" applyBorder="1" applyAlignment="1" applyProtection="1">
      <alignment vertical="top" wrapText="1"/>
      <protection locked="0"/>
    </xf>
    <xf numFmtId="0" fontId="4" fillId="0" borderId="2"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49" fontId="5" fillId="2" borderId="7" xfId="0" applyNumberFormat="1" applyFont="1" applyFill="1" applyBorder="1" applyProtection="1">
      <protection locked="0"/>
    </xf>
    <xf numFmtId="14" fontId="5" fillId="0" borderId="7" xfId="0" applyNumberFormat="1" applyFont="1" applyBorder="1" applyProtection="1">
      <protection locked="0"/>
    </xf>
    <xf numFmtId="0" fontId="4" fillId="0" borderId="4"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5" xfId="0" applyFont="1" applyBorder="1" applyAlignment="1" applyProtection="1">
      <alignment vertical="top" wrapText="1"/>
      <protection locked="0"/>
    </xf>
    <xf numFmtId="0" fontId="5" fillId="0" borderId="7" xfId="0" applyFont="1" applyBorder="1" applyProtection="1">
      <protection locked="0"/>
    </xf>
    <xf numFmtId="164" fontId="5" fillId="2" borderId="7" xfId="0" applyNumberFormat="1" applyFont="1" applyFill="1" applyBorder="1" applyProtection="1">
      <protection locked="0"/>
    </xf>
    <xf numFmtId="14" fontId="0" fillId="0" borderId="0" xfId="0" applyNumberFormat="1" applyAlignment="1">
      <alignment horizontal="center"/>
    </xf>
    <xf numFmtId="0" fontId="0" fillId="0" borderId="0" xfId="0" applyAlignment="1">
      <alignment horizontal="center"/>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0" fillId="2" borderId="0" xfId="0" applyFill="1" applyAlignment="1">
      <alignment horizontal="center"/>
    </xf>
    <xf numFmtId="0" fontId="4" fillId="0" borderId="0" xfId="0" applyFont="1" applyAlignment="1" applyProtection="1">
      <alignment vertical="top"/>
      <protection locked="0"/>
    </xf>
    <xf numFmtId="0" fontId="7" fillId="0" borderId="0" xfId="0" applyFont="1"/>
    <xf numFmtId="0" fontId="5" fillId="0" borderId="6" xfId="0" applyFont="1" applyBorder="1" applyAlignment="1" applyProtection="1">
      <alignment horizontal="center"/>
      <protection locked="0"/>
    </xf>
    <xf numFmtId="0" fontId="4" fillId="0" borderId="0" xfId="0" applyFont="1" applyAlignment="1">
      <alignment vertical="top"/>
    </xf>
    <xf numFmtId="0" fontId="4" fillId="0" borderId="0" xfId="0" applyFont="1" applyAlignment="1">
      <alignment horizontal="center" vertical="top" wrapText="1"/>
    </xf>
    <xf numFmtId="0" fontId="8" fillId="0" borderId="0" xfId="0" applyFont="1"/>
    <xf numFmtId="0" fontId="3" fillId="0" borderId="0" xfId="0" applyFont="1"/>
    <xf numFmtId="0" fontId="3" fillId="0" borderId="0" xfId="0" applyFont="1" applyAlignment="1">
      <alignment horizontal="right"/>
    </xf>
    <xf numFmtId="0" fontId="3" fillId="3" borderId="11" xfId="0" applyFont="1" applyFill="1" applyBorder="1" applyAlignment="1">
      <alignment horizontal="center"/>
    </xf>
    <xf numFmtId="0" fontId="3" fillId="3" borderId="12" xfId="0" applyFont="1" applyFill="1" applyBorder="1" applyAlignment="1">
      <alignment vertical="center"/>
    </xf>
    <xf numFmtId="0" fontId="3" fillId="3" borderId="13" xfId="0" applyFont="1" applyFill="1" applyBorder="1" applyAlignment="1">
      <alignment vertical="center"/>
    </xf>
    <xf numFmtId="0" fontId="3" fillId="4" borderId="1"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5" borderId="14" xfId="0" applyFont="1" applyFill="1" applyBorder="1" applyAlignment="1">
      <alignment vertical="center" wrapText="1"/>
    </xf>
    <xf numFmtId="0" fontId="3" fillId="5" borderId="15" xfId="0" applyFont="1" applyFill="1" applyBorder="1" applyAlignment="1">
      <alignment vertical="center" wrapText="1"/>
    </xf>
    <xf numFmtId="0" fontId="3" fillId="5" borderId="16" xfId="0" applyFont="1" applyFill="1" applyBorder="1" applyAlignment="1">
      <alignment vertical="center" wrapText="1"/>
    </xf>
    <xf numFmtId="0" fontId="3" fillId="3" borderId="17" xfId="0" applyFont="1" applyFill="1" applyBorder="1" applyAlignment="1">
      <alignment vertical="center"/>
    </xf>
    <xf numFmtId="0" fontId="3" fillId="3" borderId="18" xfId="0" applyFont="1" applyFill="1" applyBorder="1" applyAlignment="1">
      <alignment horizontal="center"/>
    </xf>
    <xf numFmtId="0" fontId="0" fillId="0" borderId="0" xfId="0" applyAlignment="1">
      <alignment vertical="center"/>
    </xf>
    <xf numFmtId="0" fontId="3" fillId="3" borderId="19" xfId="0" applyFont="1" applyFill="1" applyBorder="1" applyAlignment="1">
      <alignment horizontal="center"/>
    </xf>
    <xf numFmtId="0" fontId="3" fillId="4" borderId="20" xfId="0" applyFont="1" applyFill="1" applyBorder="1" applyAlignment="1">
      <alignment horizontal="center" vertical="center"/>
    </xf>
    <xf numFmtId="0" fontId="3" fillId="4" borderId="12"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19"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3" borderId="22" xfId="0" applyFont="1" applyFill="1" applyBorder="1" applyAlignment="1">
      <alignment vertical="center"/>
    </xf>
    <xf numFmtId="0" fontId="3" fillId="3" borderId="23" xfId="0" applyFont="1" applyFill="1" applyBorder="1" applyAlignment="1">
      <alignment horizontal="center"/>
    </xf>
    <xf numFmtId="0" fontId="4" fillId="0" borderId="12" xfId="0" applyFont="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10" fontId="0" fillId="2" borderId="20" xfId="0" applyNumberFormat="1" applyFill="1" applyBorder="1" applyAlignment="1" applyProtection="1">
      <alignment vertical="center"/>
      <protection locked="0"/>
    </xf>
    <xf numFmtId="43" fontId="0" fillId="0" borderId="12" xfId="0" applyNumberFormat="1" applyBorder="1" applyAlignment="1" applyProtection="1">
      <alignment vertical="center"/>
      <protection locked="0"/>
    </xf>
    <xf numFmtId="43" fontId="9" fillId="0" borderId="21" xfId="0" applyNumberFormat="1" applyFont="1" applyBorder="1" applyAlignment="1">
      <alignment horizontal="center" vertical="center" wrapText="1"/>
    </xf>
    <xf numFmtId="10" fontId="0" fillId="0" borderId="20" xfId="0" applyNumberFormat="1" applyBorder="1" applyAlignment="1" applyProtection="1">
      <alignment vertical="center"/>
      <protection locked="0"/>
    </xf>
    <xf numFmtId="43" fontId="0" fillId="0" borderId="12" xfId="0" applyNumberFormat="1" applyBorder="1" applyAlignment="1">
      <alignment vertical="center"/>
    </xf>
    <xf numFmtId="43" fontId="0" fillId="0" borderId="20" xfId="0" applyNumberFormat="1" applyBorder="1" applyAlignment="1">
      <alignment vertical="center"/>
    </xf>
    <xf numFmtId="0" fontId="0" fillId="0" borderId="21" xfId="0" applyBorder="1" applyAlignment="1">
      <alignment horizontal="center" vertical="center"/>
    </xf>
    <xf numFmtId="0" fontId="0" fillId="0" borderId="12" xfId="0" applyBorder="1" applyAlignment="1" applyProtection="1">
      <alignment horizontal="center" vertical="center"/>
      <protection locked="0"/>
    </xf>
    <xf numFmtId="49" fontId="0" fillId="2" borderId="12" xfId="0" applyNumberForma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43" fontId="0" fillId="0" borderId="11" xfId="0" applyNumberFormat="1" applyBorder="1" applyAlignment="1">
      <alignment vertical="center"/>
    </xf>
    <xf numFmtId="0" fontId="0" fillId="0" borderId="24" xfId="0" applyBorder="1" applyAlignment="1">
      <alignment horizontal="center" vertical="center"/>
    </xf>
    <xf numFmtId="49" fontId="0" fillId="2" borderId="24" xfId="0" applyNumberFormat="1" applyFill="1" applyBorder="1" applyAlignment="1">
      <alignment horizontal="center" vertical="center"/>
    </xf>
    <xf numFmtId="0" fontId="0" fillId="2" borderId="24" xfId="0" applyFill="1" applyBorder="1" applyAlignment="1">
      <alignment horizontal="center" vertical="center"/>
    </xf>
    <xf numFmtId="0" fontId="3" fillId="2" borderId="7" xfId="0" applyFont="1" applyFill="1" applyBorder="1" applyAlignment="1">
      <alignment vertical="center"/>
    </xf>
    <xf numFmtId="0" fontId="3" fillId="2" borderId="25" xfId="0" applyFont="1" applyFill="1" applyBorder="1" applyAlignment="1">
      <alignment horizontal="center" vertical="center"/>
    </xf>
    <xf numFmtId="43" fontId="3" fillId="4" borderId="26" xfId="0" applyNumberFormat="1" applyFont="1" applyFill="1" applyBorder="1" applyAlignment="1">
      <alignment horizontal="center" vertical="center" wrapText="1"/>
    </xf>
    <xf numFmtId="43" fontId="9" fillId="0" borderId="24" xfId="0" applyNumberFormat="1" applyFont="1" applyBorder="1" applyAlignment="1">
      <alignment horizontal="center" vertical="center" wrapText="1"/>
    </xf>
    <xf numFmtId="10" fontId="0" fillId="0" borderId="24" xfId="0" applyNumberFormat="1" applyBorder="1" applyAlignment="1">
      <alignment vertical="center"/>
    </xf>
    <xf numFmtId="43" fontId="3" fillId="5" borderId="26" xfId="0" applyNumberFormat="1" applyFont="1" applyFill="1" applyBorder="1" applyAlignment="1">
      <alignment horizontal="center" vertical="center" wrapText="1"/>
    </xf>
    <xf numFmtId="43" fontId="0" fillId="0" borderId="24" xfId="0" applyNumberFormat="1" applyBorder="1" applyAlignment="1">
      <alignment vertical="center"/>
    </xf>
    <xf numFmtId="0" fontId="4" fillId="0" borderId="27" xfId="0" applyFont="1" applyBorder="1"/>
    <xf numFmtId="0" fontId="4" fillId="0" borderId="9" xfId="0" applyFont="1" applyBorder="1"/>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5" fillId="0" borderId="0" xfId="0" applyFont="1" applyFill="1" applyBorder="1" applyProtection="1">
      <protection locked="0"/>
    </xf>
    <xf numFmtId="0" fontId="6" fillId="0" borderId="0" xfId="0" applyFont="1" applyFill="1" applyBorder="1" applyProtection="1">
      <protection locked="0"/>
    </xf>
    <xf numFmtId="49" fontId="5" fillId="0" borderId="0" xfId="0" applyNumberFormat="1" applyFont="1" applyFill="1" applyBorder="1" applyProtection="1">
      <protection locked="0"/>
    </xf>
    <xf numFmtId="164" fontId="5" fillId="0" borderId="0" xfId="0" applyNumberFormat="1" applyFont="1" applyFill="1" applyBorder="1" applyProtection="1">
      <protection locked="0"/>
    </xf>
    <xf numFmtId="0" fontId="4" fillId="0" borderId="0" xfId="0" applyFont="1" applyAlignment="1">
      <alignment horizontal="left" vertical="top"/>
    </xf>
    <xf numFmtId="0" fontId="1" fillId="0" borderId="0" xfId="1"/>
    <xf numFmtId="0" fontId="1" fillId="0" borderId="0" xfId="1" applyAlignment="1">
      <alignment wrapText="1"/>
    </xf>
    <xf numFmtId="0" fontId="11" fillId="0" borderId="0" xfId="1" applyFont="1" applyAlignment="1">
      <alignment wrapText="1"/>
    </xf>
    <xf numFmtId="0" fontId="0" fillId="0" borderId="0" xfId="0" applyAlignment="1">
      <alignment wrapText="1"/>
    </xf>
    <xf numFmtId="0" fontId="11" fillId="0" borderId="0" xfId="1" applyFont="1" applyAlignment="1">
      <alignment vertical="top" wrapText="1"/>
    </xf>
    <xf numFmtId="0" fontId="11" fillId="0" borderId="0" xfId="1" applyFont="1" applyAlignment="1">
      <alignment vertical="top"/>
    </xf>
    <xf numFmtId="0" fontId="11" fillId="0" borderId="0" xfId="1" applyFont="1"/>
    <xf numFmtId="0" fontId="1" fillId="0" borderId="0" xfId="1" applyAlignment="1">
      <alignment horizontal="left"/>
    </xf>
    <xf numFmtId="0" fontId="14" fillId="0" borderId="0" xfId="1" applyFont="1" applyAlignment="1">
      <alignment vertical="top"/>
    </xf>
    <xf numFmtId="0" fontId="15" fillId="0" borderId="0" xfId="0" applyFont="1" applyAlignment="1">
      <alignment horizontal="center" wrapText="1"/>
    </xf>
    <xf numFmtId="0" fontId="15" fillId="0" borderId="0" xfId="0" applyFont="1" applyAlignment="1">
      <alignment wrapText="1"/>
    </xf>
    <xf numFmtId="0" fontId="16" fillId="0" borderId="26" xfId="0" applyFont="1" applyBorder="1" applyAlignment="1">
      <alignment vertical="center" wrapText="1"/>
    </xf>
    <xf numFmtId="0" fontId="15" fillId="0" borderId="26" xfId="0" applyFont="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6" fillId="6" borderId="26" xfId="0" applyFont="1" applyFill="1" applyBorder="1" applyAlignment="1">
      <alignment horizontal="center" vertical="center" wrapText="1"/>
    </xf>
    <xf numFmtId="0" fontId="15" fillId="0" borderId="26" xfId="0" applyFont="1" applyBorder="1" applyAlignment="1" applyProtection="1">
      <alignment horizontal="center" vertical="center" wrapText="1"/>
      <protection locked="0"/>
    </xf>
    <xf numFmtId="0" fontId="16" fillId="6" borderId="26" xfId="0" applyFont="1" applyFill="1" applyBorder="1" applyAlignment="1">
      <alignment vertical="center" wrapText="1"/>
    </xf>
    <xf numFmtId="0" fontId="21" fillId="0" borderId="0" xfId="0" applyFont="1" applyAlignment="1">
      <alignment vertical="center" wrapText="1"/>
    </xf>
    <xf numFmtId="0" fontId="21" fillId="6" borderId="26" xfId="0" applyFont="1" applyFill="1" applyBorder="1" applyAlignment="1">
      <alignment horizontal="center" vertical="center" wrapText="1"/>
    </xf>
    <xf numFmtId="0" fontId="0" fillId="0" borderId="26" xfId="0" applyBorder="1" applyAlignment="1" applyProtection="1">
      <alignment horizontal="center" vertical="center" wrapText="1"/>
      <protection locked="0"/>
    </xf>
    <xf numFmtId="0" fontId="16" fillId="6" borderId="28" xfId="0" applyFont="1" applyFill="1" applyBorder="1" applyAlignment="1">
      <alignment horizontal="center" vertical="center"/>
    </xf>
    <xf numFmtId="0" fontId="23" fillId="6" borderId="29" xfId="0" applyFont="1" applyFill="1" applyBorder="1" applyAlignment="1">
      <alignment horizontal="center" vertical="center"/>
    </xf>
    <xf numFmtId="0" fontId="24" fillId="0" borderId="26" xfId="0" applyFont="1" applyBorder="1" applyAlignment="1">
      <alignment wrapText="1"/>
    </xf>
    <xf numFmtId="0" fontId="4" fillId="0" borderId="26" xfId="0" applyFont="1" applyBorder="1" applyAlignment="1" applyProtection="1">
      <alignment horizontal="center" vertical="center"/>
      <protection locked="0"/>
    </xf>
    <xf numFmtId="0" fontId="16" fillId="0" borderId="28" xfId="0" applyFont="1" applyBorder="1" applyAlignment="1">
      <alignment horizontal="center" vertical="center" wrapText="1"/>
    </xf>
    <xf numFmtId="0" fontId="16" fillId="0" borderId="28" xfId="0" applyFont="1" applyBorder="1" applyAlignment="1">
      <alignment vertical="center" wrapText="1"/>
    </xf>
    <xf numFmtId="0" fontId="28" fillId="0" borderId="29" xfId="0" applyFont="1" applyBorder="1" applyAlignment="1">
      <alignment vertical="center" wrapText="1"/>
    </xf>
    <xf numFmtId="0" fontId="15" fillId="0" borderId="30" xfId="0" applyFont="1" applyBorder="1" applyAlignment="1" applyProtection="1">
      <alignment wrapText="1"/>
      <protection locked="0"/>
    </xf>
    <xf numFmtId="0" fontId="15" fillId="0" borderId="29" xfId="0" applyFont="1" applyBorder="1" applyAlignment="1">
      <alignment vertical="center" wrapText="1"/>
    </xf>
    <xf numFmtId="0" fontId="15" fillId="0" borderId="28" xfId="0" applyFont="1" applyBorder="1" applyAlignment="1" applyProtection="1">
      <alignment wrapText="1"/>
      <protection locked="0"/>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vertical="center"/>
    </xf>
    <xf numFmtId="0" fontId="11" fillId="0" borderId="0" xfId="0" applyFont="1" applyAlignment="1">
      <alignment horizontal="center"/>
    </xf>
    <xf numFmtId="0" fontId="10" fillId="0" borderId="0" xfId="0" applyFont="1" applyAlignment="1">
      <alignment vertical="center"/>
    </xf>
    <xf numFmtId="0" fontId="33" fillId="0" borderId="0" xfId="0" applyFont="1" applyAlignment="1">
      <alignment vertical="center"/>
    </xf>
    <xf numFmtId="0" fontId="0" fillId="0" borderId="0" xfId="0" applyAlignment="1">
      <alignment horizontal="left"/>
    </xf>
    <xf numFmtId="0" fontId="33" fillId="0" borderId="0" xfId="0" applyFont="1" applyAlignment="1">
      <alignment horizontal="center" vertical="center"/>
    </xf>
    <xf numFmtId="0" fontId="33" fillId="0" borderId="0" xfId="0" applyFont="1"/>
    <xf numFmtId="0" fontId="10" fillId="0" borderId="0" xfId="0" applyFont="1"/>
    <xf numFmtId="0" fontId="8" fillId="0" borderId="6" xfId="0" applyFont="1" applyBorder="1"/>
    <xf numFmtId="0" fontId="3" fillId="0" borderId="6" xfId="0" applyFont="1" applyBorder="1"/>
    <xf numFmtId="0" fontId="3" fillId="0" borderId="28" xfId="0" applyFont="1" applyBorder="1" applyAlignment="1">
      <alignment horizontal="center"/>
    </xf>
    <xf numFmtId="164" fontId="3" fillId="0" borderId="28" xfId="0" applyNumberFormat="1" applyFont="1" applyBorder="1" applyAlignment="1">
      <alignment horizontal="center"/>
    </xf>
    <xf numFmtId="0" fontId="0" fillId="0" borderId="12" xfId="0"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10" fontId="0" fillId="2" borderId="20" xfId="0" applyNumberFormat="1" applyFill="1" applyBorder="1" applyAlignment="1">
      <alignment vertical="center"/>
    </xf>
    <xf numFmtId="10" fontId="0" fillId="0" borderId="20" xfId="0" applyNumberFormat="1" applyBorder="1" applyAlignment="1">
      <alignment vertical="center"/>
    </xf>
    <xf numFmtId="10" fontId="0" fillId="0" borderId="0" xfId="0" applyNumberFormat="1"/>
    <xf numFmtId="0" fontId="4" fillId="0" borderId="0" xfId="0" applyFont="1" applyAlignment="1">
      <alignment horizontal="center" vertical="center"/>
    </xf>
    <xf numFmtId="0" fontId="1" fillId="0" borderId="0" xfId="1" applyAlignment="1"/>
    <xf numFmtId="0" fontId="2" fillId="0" borderId="0" xfId="1" applyFont="1" applyAlignment="1"/>
    <xf numFmtId="0" fontId="10" fillId="0" borderId="0" xfId="1" applyFont="1" applyAlignment="1"/>
    <xf numFmtId="0" fontId="1" fillId="0" borderId="0" xfId="1" applyAlignment="1">
      <alignment vertical="top" wrapText="1"/>
    </xf>
    <xf numFmtId="0" fontId="1" fillId="0" borderId="0" xfId="1" applyAlignment="1">
      <alignment vertical="top"/>
    </xf>
    <xf numFmtId="0" fontId="11" fillId="0" borderId="0" xfId="1" applyFont="1" applyAlignment="1"/>
    <xf numFmtId="0" fontId="0" fillId="0" borderId="0" xfId="0" applyAlignment="1"/>
    <xf numFmtId="0" fontId="0" fillId="0" borderId="31" xfId="0" applyBorder="1" applyAlignment="1">
      <alignment vertical="top" wrapText="1"/>
    </xf>
    <xf numFmtId="0" fontId="0" fillId="0" borderId="24"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6" xfId="0" applyBorder="1" applyAlignment="1">
      <alignment vertical="top" wrapText="1"/>
    </xf>
    <xf numFmtId="0" fontId="0" fillId="0" borderId="34" xfId="0" applyBorder="1" applyAlignment="1">
      <alignment vertical="top" wrapText="1"/>
    </xf>
    <xf numFmtId="0" fontId="4" fillId="0" borderId="0" xfId="0" applyFont="1" applyAlignment="1">
      <alignment vertical="center"/>
    </xf>
    <xf numFmtId="0" fontId="0" fillId="0" borderId="31" xfId="0" applyBorder="1" applyAlignment="1">
      <alignment vertical="top"/>
    </xf>
    <xf numFmtId="0" fontId="0" fillId="0" borderId="33" xfId="0" applyBorder="1" applyAlignment="1">
      <alignment vertical="top"/>
    </xf>
    <xf numFmtId="0" fontId="4" fillId="0" borderId="0" xfId="0" applyFont="1" applyAlignment="1"/>
    <xf numFmtId="0" fontId="3" fillId="0" borderId="0" xfId="0" applyFont="1" applyAlignment="1"/>
  </cellXfs>
  <cellStyles count="2">
    <cellStyle name="Normal" xfId="0" builtinId="0"/>
    <cellStyle name="Normal 6" xfId="1" xr:uid="{4B4CCF4A-0D59-4C68-B0E8-796EEC816A24}"/>
  </cellStyles>
  <dxfs count="7">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2</xdr:col>
      <xdr:colOff>1064895</xdr:colOff>
      <xdr:row>0</xdr:row>
      <xdr:rowOff>148590</xdr:rowOff>
    </xdr:from>
    <xdr:to>
      <xdr:col>7</xdr:col>
      <xdr:colOff>354330</xdr:colOff>
      <xdr:row>4</xdr:row>
      <xdr:rowOff>148590</xdr:rowOff>
    </xdr:to>
    <xdr:pic>
      <xdr:nvPicPr>
        <xdr:cNvPr id="2" name="Picture 4" descr="Texas Tech University Labor Redistribution Form">
          <a:extLst>
            <a:ext uri="{FF2B5EF4-FFF2-40B4-BE49-F238E27FC236}">
              <a16:creationId xmlns:a16="http://schemas.microsoft.com/office/drawing/2014/main" id="{0D18659F-A309-45C3-A65A-BFB13B305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863" t="8711" r="54533" b="85039"/>
        <a:stretch>
          <a:fillRect/>
        </a:stretch>
      </xdr:blipFill>
      <xdr:spPr bwMode="auto">
        <a:xfrm>
          <a:off x="2213610" y="148590"/>
          <a:ext cx="30099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504825</xdr:colOff>
      <xdr:row>0</xdr:row>
      <xdr:rowOff>47625</xdr:rowOff>
    </xdr:from>
    <xdr:to>
      <xdr:col>7</xdr:col>
      <xdr:colOff>497205</xdr:colOff>
      <xdr:row>4</xdr:row>
      <xdr:rowOff>110490</xdr:rowOff>
    </xdr:to>
    <xdr:pic>
      <xdr:nvPicPr>
        <xdr:cNvPr id="3" name="Picture 3" descr="TEXAS TECH UNIVERSITY Labor redistribution">
          <a:extLst>
            <a:ext uri="{FF2B5EF4-FFF2-40B4-BE49-F238E27FC236}">
              <a16:creationId xmlns:a16="http://schemas.microsoft.com/office/drawing/2014/main" id="{7A75F494-F368-471C-9010-3638D5E503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1031" t="7101" r="55515" b="85892"/>
        <a:stretch>
          <a:fillRect/>
        </a:stretch>
      </xdr:blipFill>
      <xdr:spPr bwMode="auto">
        <a:xfrm>
          <a:off x="2266950" y="47625"/>
          <a:ext cx="26003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552450</xdr:colOff>
      <xdr:row>0</xdr:row>
      <xdr:rowOff>57150</xdr:rowOff>
    </xdr:from>
    <xdr:to>
      <xdr:col>8</xdr:col>
      <xdr:colOff>41910</xdr:colOff>
      <xdr:row>4</xdr:row>
      <xdr:rowOff>148590</xdr:rowOff>
    </xdr:to>
    <xdr:pic>
      <xdr:nvPicPr>
        <xdr:cNvPr id="3" name="Picture 3" descr="TEXAS TECH UNIVERSITY Labor redistribution">
          <a:extLst>
            <a:ext uri="{FF2B5EF4-FFF2-40B4-BE49-F238E27FC236}">
              <a16:creationId xmlns:a16="http://schemas.microsoft.com/office/drawing/2014/main" id="{E5A3E214-4C16-4E4A-8619-2F3C3033A1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314" t="7387" r="55637" b="85510"/>
        <a:stretch>
          <a:fillRect/>
        </a:stretch>
      </xdr:blipFill>
      <xdr:spPr bwMode="auto">
        <a:xfrm>
          <a:off x="2314575" y="57150"/>
          <a:ext cx="27241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B66E-FC2F-452E-B3B0-A877CAB608EB}">
  <sheetPr>
    <pageSetUpPr fitToPage="1"/>
  </sheetPr>
  <dimension ref="A1:R49"/>
  <sheetViews>
    <sheetView showGridLines="0" tabSelected="1" zoomScaleNormal="100" workbookViewId="0">
      <selection activeCell="L9" sqref="L9"/>
    </sheetView>
  </sheetViews>
  <sheetFormatPr defaultRowHeight="12.75" x14ac:dyDescent="0.2"/>
  <cols>
    <col min="1" max="1" width="8.140625" customWidth="1"/>
    <col min="2" max="2" width="9.140625" customWidth="1"/>
    <col min="3" max="3" width="16.7109375" customWidth="1"/>
    <col min="4" max="4" width="9.85546875" customWidth="1"/>
    <col min="5" max="5" width="7.85546875" customWidth="1"/>
    <col min="6" max="6" width="10.5703125" customWidth="1"/>
    <col min="7" max="7" width="10.7109375" customWidth="1"/>
    <col min="8" max="8" width="9.42578125" customWidth="1"/>
    <col min="9" max="9" width="11.140625" customWidth="1"/>
    <col min="10" max="10" width="10.28515625" customWidth="1"/>
    <col min="11" max="11" width="11.28515625" customWidth="1"/>
    <col min="12" max="12" width="11" customWidth="1"/>
    <col min="13" max="13" width="9.85546875" bestFit="1" customWidth="1"/>
    <col min="14" max="14" width="14.85546875" customWidth="1"/>
    <col min="15" max="15" width="9.7109375" customWidth="1"/>
    <col min="16" max="16" width="13.28515625" customWidth="1"/>
    <col min="17" max="17" width="8.5703125" bestFit="1" customWidth="1"/>
    <col min="18" max="18" width="1.42578125" customWidth="1"/>
  </cols>
  <sheetData>
    <row r="1" spans="1:18" x14ac:dyDescent="0.2">
      <c r="J1" s="1"/>
      <c r="K1" s="1"/>
      <c r="L1" s="1"/>
    </row>
    <row r="6" spans="1:18" ht="12.75" customHeight="1" thickBot="1" x14ac:dyDescent="0.25">
      <c r="A6" s="106" t="s">
        <v>0</v>
      </c>
      <c r="B6" s="2"/>
      <c r="C6" s="2"/>
      <c r="D6" s="2"/>
      <c r="E6" s="2"/>
      <c r="F6" s="2"/>
      <c r="G6" s="2"/>
      <c r="H6" s="2"/>
      <c r="I6" s="2"/>
      <c r="J6" s="2"/>
      <c r="R6" s="3"/>
    </row>
    <row r="7" spans="1:18" ht="12.75" customHeight="1" x14ac:dyDescent="0.2">
      <c r="A7" s="4"/>
      <c r="B7" s="4"/>
      <c r="C7" s="4"/>
      <c r="D7" s="4"/>
      <c r="E7" s="4"/>
      <c r="F7" s="4"/>
      <c r="G7" s="3"/>
      <c r="H7" s="3"/>
      <c r="I7" s="3"/>
      <c r="J7" s="3"/>
      <c r="K7" s="5" t="s">
        <v>1</v>
      </c>
      <c r="L7" s="6"/>
      <c r="M7" s="7"/>
      <c r="R7" s="3"/>
    </row>
    <row r="8" spans="1:18" ht="12.75" customHeight="1" x14ac:dyDescent="0.2">
      <c r="A8" s="4"/>
      <c r="B8" s="176" t="s">
        <v>2</v>
      </c>
      <c r="C8" s="3"/>
      <c r="D8" s="3"/>
      <c r="E8" s="3"/>
      <c r="G8" s="3" t="s">
        <v>3</v>
      </c>
      <c r="H8" s="3"/>
      <c r="I8" s="3"/>
      <c r="J8" s="3"/>
      <c r="K8" s="8"/>
      <c r="M8" s="9"/>
      <c r="R8" s="3"/>
    </row>
    <row r="9" spans="1:18" ht="20.100000000000001" customHeight="1" x14ac:dyDescent="0.2">
      <c r="A9" t="s">
        <v>4</v>
      </c>
      <c r="C9" s="10"/>
      <c r="D9" s="102"/>
      <c r="E9" s="102"/>
      <c r="G9" t="s">
        <v>5</v>
      </c>
      <c r="H9" s="11"/>
      <c r="I9" s="12"/>
      <c r="K9" s="13" t="s">
        <v>6</v>
      </c>
      <c r="L9" s="14"/>
      <c r="M9" s="9"/>
    </row>
    <row r="10" spans="1:18" ht="20.100000000000001" customHeight="1" x14ac:dyDescent="0.2">
      <c r="A10" t="s">
        <v>7</v>
      </c>
      <c r="C10" s="15"/>
      <c r="D10" s="103"/>
      <c r="E10" s="103"/>
      <c r="G10" t="s">
        <v>8</v>
      </c>
      <c r="H10" s="11"/>
      <c r="I10" s="12"/>
      <c r="J10" s="3"/>
      <c r="K10" s="13" t="s">
        <v>9</v>
      </c>
      <c r="L10" s="16"/>
      <c r="M10" s="9"/>
    </row>
    <row r="11" spans="1:18" ht="20.100000000000001" customHeight="1" thickBot="1" x14ac:dyDescent="0.25">
      <c r="A11" s="17" t="s">
        <v>10</v>
      </c>
      <c r="C11" s="18"/>
      <c r="D11" s="102"/>
      <c r="E11" s="102"/>
      <c r="G11" t="s">
        <v>11</v>
      </c>
      <c r="H11" s="11"/>
      <c r="I11" s="12"/>
      <c r="K11" s="19" t="s">
        <v>12</v>
      </c>
      <c r="L11" s="20"/>
      <c r="M11" s="21"/>
    </row>
    <row r="12" spans="1:18" ht="20.100000000000001" customHeight="1" x14ac:dyDescent="0.2">
      <c r="A12" s="17" t="s">
        <v>13</v>
      </c>
      <c r="C12" s="18"/>
      <c r="D12" s="102"/>
      <c r="E12" s="102"/>
      <c r="G12" t="s">
        <v>14</v>
      </c>
      <c r="H12" s="11"/>
      <c r="I12" s="12"/>
      <c r="K12" s="22"/>
      <c r="L12" s="23"/>
      <c r="M12" s="24"/>
    </row>
    <row r="13" spans="1:18" ht="20.100000000000001" customHeight="1" x14ac:dyDescent="0.2">
      <c r="A13" s="17" t="s">
        <v>15</v>
      </c>
      <c r="C13" s="25"/>
      <c r="D13" s="104"/>
      <c r="E13" s="104"/>
      <c r="G13" t="s">
        <v>16</v>
      </c>
      <c r="H13" s="26"/>
      <c r="I13" s="26"/>
      <c r="K13" s="27"/>
      <c r="L13" s="28"/>
      <c r="M13" s="29"/>
    </row>
    <row r="14" spans="1:18" ht="20.100000000000001" customHeight="1" x14ac:dyDescent="0.2">
      <c r="A14" t="s">
        <v>17</v>
      </c>
      <c r="C14" s="30"/>
      <c r="D14" s="102"/>
      <c r="E14" s="102"/>
      <c r="K14" s="27"/>
      <c r="L14" s="28"/>
      <c r="M14" s="29"/>
    </row>
    <row r="15" spans="1:18" ht="20.100000000000001" customHeight="1" x14ac:dyDescent="0.2">
      <c r="A15" t="s">
        <v>18</v>
      </c>
      <c r="C15" s="31"/>
      <c r="D15" s="105"/>
      <c r="E15" s="105"/>
      <c r="K15" s="27"/>
      <c r="L15" s="28"/>
      <c r="M15" s="29"/>
    </row>
    <row r="16" spans="1:18" ht="20.100000000000001" customHeight="1" thickBot="1" x14ac:dyDescent="0.25">
      <c r="A16" s="17" t="s">
        <v>19</v>
      </c>
      <c r="C16" s="18"/>
      <c r="D16" s="102"/>
      <c r="E16" s="102"/>
      <c r="G16" s="32"/>
      <c r="H16" s="33"/>
      <c r="K16" s="34"/>
      <c r="L16" s="35"/>
      <c r="M16" s="36"/>
    </row>
    <row r="17" spans="1:13" ht="10.5" customHeight="1" x14ac:dyDescent="0.2">
      <c r="A17" s="17"/>
      <c r="C17" s="37"/>
      <c r="D17" s="37"/>
      <c r="E17" s="37"/>
      <c r="G17" s="32"/>
      <c r="H17" s="33"/>
      <c r="K17" s="38"/>
      <c r="L17" s="38"/>
      <c r="M17" s="38"/>
    </row>
    <row r="18" spans="1:13" ht="20.100000000000001" customHeight="1" x14ac:dyDescent="0.25">
      <c r="A18" s="39" t="s">
        <v>20</v>
      </c>
      <c r="B18" s="39"/>
      <c r="C18" s="39"/>
      <c r="D18" s="39"/>
      <c r="E18" s="39"/>
      <c r="F18" s="39"/>
      <c r="G18" s="40"/>
      <c r="H18" s="33"/>
      <c r="K18" s="41"/>
      <c r="L18" s="41"/>
      <c r="M18" s="41"/>
    </row>
    <row r="19" spans="1:13" ht="9.75" customHeight="1" x14ac:dyDescent="0.2">
      <c r="A19" s="17"/>
      <c r="C19" s="37"/>
      <c r="D19" s="37"/>
      <c r="F19" s="33"/>
      <c r="G19" s="32"/>
      <c r="H19" s="33"/>
      <c r="K19" s="42"/>
      <c r="L19" s="42"/>
      <c r="M19" s="42"/>
    </row>
    <row r="20" spans="1:13" ht="18.75" thickBot="1" x14ac:dyDescent="0.3">
      <c r="A20" s="43" t="s">
        <v>21</v>
      </c>
      <c r="B20" s="43"/>
      <c r="C20" s="43"/>
      <c r="D20" s="43"/>
      <c r="E20" s="43"/>
      <c r="F20" s="43"/>
      <c r="G20" s="44"/>
      <c r="H20" s="45"/>
    </row>
    <row r="21" spans="1:13" s="57" customFormat="1" ht="22.5" customHeight="1" x14ac:dyDescent="0.2">
      <c r="A21" s="46" t="s">
        <v>22</v>
      </c>
      <c r="B21" s="47" t="s">
        <v>23</v>
      </c>
      <c r="C21" s="47" t="s">
        <v>24</v>
      </c>
      <c r="D21" s="47" t="s">
        <v>25</v>
      </c>
      <c r="E21" s="48" t="s">
        <v>26</v>
      </c>
      <c r="F21" s="49" t="s">
        <v>27</v>
      </c>
      <c r="G21" s="50"/>
      <c r="H21" s="51"/>
      <c r="I21" s="52" t="s">
        <v>28</v>
      </c>
      <c r="J21" s="53"/>
      <c r="K21" s="54"/>
      <c r="L21" s="55" t="s">
        <v>29</v>
      </c>
      <c r="M21" s="56" t="s">
        <v>30</v>
      </c>
    </row>
    <row r="22" spans="1:13" s="57" customFormat="1" ht="22.5" customHeight="1" x14ac:dyDescent="0.2">
      <c r="A22" s="58" t="s">
        <v>31</v>
      </c>
      <c r="B22" s="47"/>
      <c r="C22" s="47"/>
      <c r="D22" s="47"/>
      <c r="E22" s="48"/>
      <c r="F22" s="59" t="s">
        <v>32</v>
      </c>
      <c r="G22" s="60" t="s">
        <v>33</v>
      </c>
      <c r="H22" s="61" t="s">
        <v>34</v>
      </c>
      <c r="I22" s="62" t="s">
        <v>32</v>
      </c>
      <c r="J22" s="63" t="s">
        <v>33</v>
      </c>
      <c r="K22" s="64" t="s">
        <v>34</v>
      </c>
      <c r="L22" s="65"/>
      <c r="M22" s="66" t="s">
        <v>31</v>
      </c>
    </row>
    <row r="23" spans="1:13" s="57" customFormat="1" ht="22.5" customHeight="1" x14ac:dyDescent="0.2">
      <c r="A23" s="67"/>
      <c r="B23" s="68"/>
      <c r="C23" s="69"/>
      <c r="D23" s="69"/>
      <c r="E23" s="70"/>
      <c r="F23" s="71"/>
      <c r="G23" s="72"/>
      <c r="H23" s="73" t="str">
        <f>IF(A23="","",(IF(SUMIF(A$23:A$44,A23,F$23:F$44)=1,"","Earn Code NE to 100%")))</f>
        <v/>
      </c>
      <c r="I23" s="74"/>
      <c r="J23" s="75" t="str">
        <f>IF(A23="","",SUMIF(A$23:A$44,A23,G$23:G$44)*I23)</f>
        <v/>
      </c>
      <c r="K23" s="73" t="str">
        <f>IF(A23="","",IF(SUMIF(A$23:A$44,A23,F$23:F$44)=SUMIF(A$23:A$44,A23,I$23:I$44),"","Earn Code Retro % Error"))</f>
        <v/>
      </c>
      <c r="L23" s="76" t="str">
        <f>IF(A23="","",+J23-G23)</f>
        <v/>
      </c>
      <c r="M23" s="77" t="s">
        <v>35</v>
      </c>
    </row>
    <row r="24" spans="1:13" s="57" customFormat="1" ht="22.5" customHeight="1" x14ac:dyDescent="0.2">
      <c r="A24" s="67"/>
      <c r="B24" s="68"/>
      <c r="C24" s="69"/>
      <c r="D24" s="69"/>
      <c r="E24" s="70"/>
      <c r="F24" s="71"/>
      <c r="G24" s="72"/>
      <c r="H24" s="73" t="str">
        <f t="shared" ref="H24:H44" si="0">IF(A24="","",(IF(SUMIF(A$23:A$44,A24,F$23:F$44)=1,"","Earn Code NE to 100%")))</f>
        <v/>
      </c>
      <c r="I24" s="74"/>
      <c r="J24" s="75" t="str">
        <f t="shared" ref="J24:J44" si="1">IF(A24="","",SUMIF(A$23:A$44,A24,G$23:G$44)*I24)</f>
        <v/>
      </c>
      <c r="K24" s="73" t="str">
        <f t="shared" ref="K24:K44" si="2">IF(A24="","",IF(SUMIF(A$23:A$44,A24,F$23:F$44)=SUMIF(A$23:A$44,A24,I$23:I$44),"","Earn Code Retro % Error"))</f>
        <v/>
      </c>
      <c r="L24" s="76" t="str">
        <f t="shared" ref="L24:L44" si="3">IF(A24="","",+J24-G24)</f>
        <v/>
      </c>
      <c r="M24" s="77" t="s">
        <v>35</v>
      </c>
    </row>
    <row r="25" spans="1:13" s="57" customFormat="1" ht="22.5" customHeight="1" x14ac:dyDescent="0.2">
      <c r="A25" s="67"/>
      <c r="B25" s="68"/>
      <c r="C25" s="69"/>
      <c r="D25" s="69"/>
      <c r="E25" s="70"/>
      <c r="F25" s="71"/>
      <c r="G25" s="72"/>
      <c r="H25" s="73" t="str">
        <f t="shared" si="0"/>
        <v/>
      </c>
      <c r="I25" s="74"/>
      <c r="J25" s="75" t="str">
        <f t="shared" si="1"/>
        <v/>
      </c>
      <c r="K25" s="73" t="str">
        <f t="shared" si="2"/>
        <v/>
      </c>
      <c r="L25" s="76" t="str">
        <f t="shared" si="3"/>
        <v/>
      </c>
      <c r="M25" s="77" t="s">
        <v>35</v>
      </c>
    </row>
    <row r="26" spans="1:13" s="57" customFormat="1" ht="22.5" customHeight="1" x14ac:dyDescent="0.2">
      <c r="A26" s="67"/>
      <c r="B26" s="68"/>
      <c r="C26" s="69"/>
      <c r="D26" s="69"/>
      <c r="E26" s="70"/>
      <c r="F26" s="71"/>
      <c r="G26" s="72"/>
      <c r="H26" s="73" t="str">
        <f t="shared" si="0"/>
        <v/>
      </c>
      <c r="I26" s="74"/>
      <c r="J26" s="75" t="str">
        <f t="shared" si="1"/>
        <v/>
      </c>
      <c r="K26" s="73" t="str">
        <f t="shared" si="2"/>
        <v/>
      </c>
      <c r="L26" s="76" t="str">
        <f t="shared" si="3"/>
        <v/>
      </c>
      <c r="M26" s="77" t="s">
        <v>35</v>
      </c>
    </row>
    <row r="27" spans="1:13" s="57" customFormat="1" ht="22.5" customHeight="1" x14ac:dyDescent="0.2">
      <c r="A27" s="67"/>
      <c r="B27" s="68"/>
      <c r="C27" s="69"/>
      <c r="D27" s="69"/>
      <c r="E27" s="70"/>
      <c r="F27" s="71"/>
      <c r="G27" s="72"/>
      <c r="H27" s="73" t="str">
        <f t="shared" si="0"/>
        <v/>
      </c>
      <c r="I27" s="74"/>
      <c r="J27" s="75" t="str">
        <f t="shared" si="1"/>
        <v/>
      </c>
      <c r="K27" s="73" t="str">
        <f t="shared" si="2"/>
        <v/>
      </c>
      <c r="L27" s="76" t="str">
        <f t="shared" si="3"/>
        <v/>
      </c>
      <c r="M27" s="77" t="s">
        <v>35</v>
      </c>
    </row>
    <row r="28" spans="1:13" s="57" customFormat="1" ht="22.5" customHeight="1" x14ac:dyDescent="0.2">
      <c r="A28" s="67"/>
      <c r="B28" s="68"/>
      <c r="C28" s="69"/>
      <c r="D28" s="69"/>
      <c r="E28" s="70"/>
      <c r="F28" s="71"/>
      <c r="G28" s="72"/>
      <c r="H28" s="73" t="str">
        <f t="shared" si="0"/>
        <v/>
      </c>
      <c r="I28" s="74"/>
      <c r="J28" s="75" t="str">
        <f t="shared" si="1"/>
        <v/>
      </c>
      <c r="K28" s="73" t="str">
        <f t="shared" si="2"/>
        <v/>
      </c>
      <c r="L28" s="76" t="str">
        <f t="shared" si="3"/>
        <v/>
      </c>
      <c r="M28" s="77" t="s">
        <v>35</v>
      </c>
    </row>
    <row r="29" spans="1:13" s="57" customFormat="1" ht="22.5" customHeight="1" x14ac:dyDescent="0.2">
      <c r="A29" s="67"/>
      <c r="B29" s="68"/>
      <c r="C29" s="69"/>
      <c r="D29" s="69"/>
      <c r="E29" s="70"/>
      <c r="F29" s="71"/>
      <c r="G29" s="72"/>
      <c r="H29" s="73" t="str">
        <f t="shared" si="0"/>
        <v/>
      </c>
      <c r="I29" s="74"/>
      <c r="J29" s="75" t="str">
        <f t="shared" si="1"/>
        <v/>
      </c>
      <c r="K29" s="73" t="str">
        <f t="shared" si="2"/>
        <v/>
      </c>
      <c r="L29" s="76" t="str">
        <f t="shared" si="3"/>
        <v/>
      </c>
      <c r="M29" s="77" t="s">
        <v>35</v>
      </c>
    </row>
    <row r="30" spans="1:13" s="57" customFormat="1" ht="22.5" customHeight="1" x14ac:dyDescent="0.2">
      <c r="A30" s="67"/>
      <c r="B30" s="68"/>
      <c r="C30" s="69"/>
      <c r="D30" s="69"/>
      <c r="E30" s="70"/>
      <c r="F30" s="71"/>
      <c r="G30" s="72"/>
      <c r="H30" s="73" t="str">
        <f t="shared" si="0"/>
        <v/>
      </c>
      <c r="I30" s="74"/>
      <c r="J30" s="75" t="str">
        <f t="shared" si="1"/>
        <v/>
      </c>
      <c r="K30" s="73" t="str">
        <f t="shared" si="2"/>
        <v/>
      </c>
      <c r="L30" s="76" t="str">
        <f t="shared" si="3"/>
        <v/>
      </c>
      <c r="M30" s="77" t="s">
        <v>35</v>
      </c>
    </row>
    <row r="31" spans="1:13" s="57" customFormat="1" ht="22.5" customHeight="1" x14ac:dyDescent="0.2">
      <c r="A31" s="67"/>
      <c r="B31" s="68"/>
      <c r="C31" s="69"/>
      <c r="D31" s="69"/>
      <c r="E31" s="70"/>
      <c r="F31" s="71"/>
      <c r="G31" s="72"/>
      <c r="H31" s="73" t="str">
        <f t="shared" si="0"/>
        <v/>
      </c>
      <c r="I31" s="74"/>
      <c r="J31" s="75" t="str">
        <f t="shared" si="1"/>
        <v/>
      </c>
      <c r="K31" s="73" t="str">
        <f t="shared" si="2"/>
        <v/>
      </c>
      <c r="L31" s="76" t="str">
        <f t="shared" si="3"/>
        <v/>
      </c>
      <c r="M31" s="77" t="s">
        <v>35</v>
      </c>
    </row>
    <row r="32" spans="1:13" s="57" customFormat="1" ht="22.5" customHeight="1" x14ac:dyDescent="0.2">
      <c r="A32" s="67"/>
      <c r="B32" s="68"/>
      <c r="C32" s="69"/>
      <c r="D32" s="69"/>
      <c r="E32" s="70"/>
      <c r="F32" s="71"/>
      <c r="G32" s="72"/>
      <c r="H32" s="73" t="str">
        <f t="shared" si="0"/>
        <v/>
      </c>
      <c r="I32" s="74"/>
      <c r="J32" s="75" t="str">
        <f t="shared" si="1"/>
        <v/>
      </c>
      <c r="K32" s="73" t="str">
        <f t="shared" si="2"/>
        <v/>
      </c>
      <c r="L32" s="76" t="str">
        <f t="shared" si="3"/>
        <v/>
      </c>
      <c r="M32" s="77" t="s">
        <v>35</v>
      </c>
    </row>
    <row r="33" spans="1:13" s="57" customFormat="1" ht="22.5" customHeight="1" x14ac:dyDescent="0.2">
      <c r="A33" s="67"/>
      <c r="B33" s="68"/>
      <c r="C33" s="69"/>
      <c r="D33" s="69"/>
      <c r="E33" s="70"/>
      <c r="F33" s="71"/>
      <c r="G33" s="72"/>
      <c r="H33" s="73" t="str">
        <f t="shared" si="0"/>
        <v/>
      </c>
      <c r="I33" s="74"/>
      <c r="J33" s="75" t="str">
        <f t="shared" si="1"/>
        <v/>
      </c>
      <c r="K33" s="73" t="str">
        <f t="shared" si="2"/>
        <v/>
      </c>
      <c r="L33" s="76" t="str">
        <f t="shared" si="3"/>
        <v/>
      </c>
      <c r="M33" s="77" t="s">
        <v>35</v>
      </c>
    </row>
    <row r="34" spans="1:13" s="57" customFormat="1" ht="22.5" customHeight="1" x14ac:dyDescent="0.2">
      <c r="A34" s="67"/>
      <c r="B34" s="68"/>
      <c r="C34" s="69"/>
      <c r="D34" s="69"/>
      <c r="E34" s="70"/>
      <c r="F34" s="71"/>
      <c r="G34" s="72"/>
      <c r="H34" s="73" t="str">
        <f t="shared" si="0"/>
        <v/>
      </c>
      <c r="I34" s="74"/>
      <c r="J34" s="75" t="str">
        <f t="shared" si="1"/>
        <v/>
      </c>
      <c r="K34" s="73" t="str">
        <f t="shared" si="2"/>
        <v/>
      </c>
      <c r="L34" s="76" t="str">
        <f t="shared" si="3"/>
        <v/>
      </c>
      <c r="M34" s="77" t="s">
        <v>35</v>
      </c>
    </row>
    <row r="35" spans="1:13" s="57" customFormat="1" ht="22.5" customHeight="1" x14ac:dyDescent="0.2">
      <c r="A35" s="67"/>
      <c r="B35" s="68"/>
      <c r="C35" s="69"/>
      <c r="D35" s="69"/>
      <c r="E35" s="70"/>
      <c r="F35" s="71"/>
      <c r="G35" s="72"/>
      <c r="H35" s="73" t="str">
        <f t="shared" si="0"/>
        <v/>
      </c>
      <c r="I35" s="74"/>
      <c r="J35" s="75" t="str">
        <f t="shared" si="1"/>
        <v/>
      </c>
      <c r="K35" s="73" t="str">
        <f t="shared" si="2"/>
        <v/>
      </c>
      <c r="L35" s="76" t="str">
        <f t="shared" si="3"/>
        <v/>
      </c>
      <c r="M35" s="77" t="s">
        <v>35</v>
      </c>
    </row>
    <row r="36" spans="1:13" s="57" customFormat="1" ht="22.5" customHeight="1" x14ac:dyDescent="0.2">
      <c r="A36" s="67"/>
      <c r="B36" s="68"/>
      <c r="C36" s="69"/>
      <c r="D36" s="69"/>
      <c r="E36" s="70"/>
      <c r="F36" s="71"/>
      <c r="G36" s="72"/>
      <c r="H36" s="73" t="str">
        <f t="shared" si="0"/>
        <v/>
      </c>
      <c r="I36" s="74"/>
      <c r="J36" s="75" t="str">
        <f t="shared" si="1"/>
        <v/>
      </c>
      <c r="K36" s="73" t="str">
        <f t="shared" si="2"/>
        <v/>
      </c>
      <c r="L36" s="76" t="str">
        <f t="shared" si="3"/>
        <v/>
      </c>
      <c r="M36" s="77" t="s">
        <v>35</v>
      </c>
    </row>
    <row r="37" spans="1:13" s="57" customFormat="1" ht="22.5" customHeight="1" x14ac:dyDescent="0.2">
      <c r="A37" s="67"/>
      <c r="B37" s="68"/>
      <c r="C37" s="69"/>
      <c r="D37" s="69"/>
      <c r="E37" s="70"/>
      <c r="F37" s="71"/>
      <c r="G37" s="72"/>
      <c r="H37" s="73" t="str">
        <f t="shared" si="0"/>
        <v/>
      </c>
      <c r="I37" s="74"/>
      <c r="J37" s="75" t="str">
        <f t="shared" si="1"/>
        <v/>
      </c>
      <c r="K37" s="73" t="str">
        <f t="shared" si="2"/>
        <v/>
      </c>
      <c r="L37" s="76" t="str">
        <f t="shared" si="3"/>
        <v/>
      </c>
      <c r="M37" s="77" t="s">
        <v>35</v>
      </c>
    </row>
    <row r="38" spans="1:13" s="57" customFormat="1" ht="22.5" customHeight="1" x14ac:dyDescent="0.2">
      <c r="A38" s="67"/>
      <c r="B38" s="68"/>
      <c r="C38" s="69"/>
      <c r="D38" s="69"/>
      <c r="E38" s="70"/>
      <c r="F38" s="71"/>
      <c r="G38" s="72"/>
      <c r="H38" s="73" t="str">
        <f t="shared" si="0"/>
        <v/>
      </c>
      <c r="I38" s="74"/>
      <c r="J38" s="75" t="str">
        <f t="shared" si="1"/>
        <v/>
      </c>
      <c r="K38" s="73" t="str">
        <f t="shared" si="2"/>
        <v/>
      </c>
      <c r="L38" s="76" t="str">
        <f t="shared" si="3"/>
        <v/>
      </c>
      <c r="M38" s="77" t="s">
        <v>35</v>
      </c>
    </row>
    <row r="39" spans="1:13" s="57" customFormat="1" ht="22.5" customHeight="1" x14ac:dyDescent="0.2">
      <c r="A39" s="67"/>
      <c r="B39" s="68"/>
      <c r="C39" s="69"/>
      <c r="D39" s="69"/>
      <c r="E39" s="70"/>
      <c r="F39" s="71"/>
      <c r="G39" s="72"/>
      <c r="H39" s="73" t="str">
        <f t="shared" si="0"/>
        <v/>
      </c>
      <c r="I39" s="74"/>
      <c r="J39" s="75" t="str">
        <f t="shared" si="1"/>
        <v/>
      </c>
      <c r="K39" s="73" t="str">
        <f t="shared" si="2"/>
        <v/>
      </c>
      <c r="L39" s="76" t="str">
        <f t="shared" si="3"/>
        <v/>
      </c>
      <c r="M39" s="77" t="s">
        <v>35</v>
      </c>
    </row>
    <row r="40" spans="1:13" s="57" customFormat="1" ht="22.5" customHeight="1" x14ac:dyDescent="0.2">
      <c r="A40" s="67"/>
      <c r="B40" s="68"/>
      <c r="C40" s="69"/>
      <c r="D40" s="69"/>
      <c r="E40" s="70"/>
      <c r="F40" s="71"/>
      <c r="G40" s="72"/>
      <c r="H40" s="73" t="str">
        <f t="shared" si="0"/>
        <v/>
      </c>
      <c r="I40" s="74"/>
      <c r="J40" s="75" t="str">
        <f t="shared" si="1"/>
        <v/>
      </c>
      <c r="K40" s="73" t="str">
        <f t="shared" si="2"/>
        <v/>
      </c>
      <c r="L40" s="76" t="str">
        <f t="shared" si="3"/>
        <v/>
      </c>
      <c r="M40" s="77" t="s">
        <v>35</v>
      </c>
    </row>
    <row r="41" spans="1:13" s="57" customFormat="1" ht="22.5" customHeight="1" x14ac:dyDescent="0.2">
      <c r="A41" s="67"/>
      <c r="B41" s="68"/>
      <c r="C41" s="69"/>
      <c r="D41" s="69"/>
      <c r="E41" s="70"/>
      <c r="F41" s="71"/>
      <c r="G41" s="72"/>
      <c r="H41" s="73" t="str">
        <f t="shared" si="0"/>
        <v/>
      </c>
      <c r="I41" s="74"/>
      <c r="J41" s="75" t="str">
        <f t="shared" si="1"/>
        <v/>
      </c>
      <c r="K41" s="73" t="str">
        <f t="shared" si="2"/>
        <v/>
      </c>
      <c r="L41" s="76" t="str">
        <f t="shared" si="3"/>
        <v/>
      </c>
      <c r="M41" s="77" t="s">
        <v>35</v>
      </c>
    </row>
    <row r="42" spans="1:13" s="57" customFormat="1" ht="22.5" customHeight="1" x14ac:dyDescent="0.2">
      <c r="A42" s="67"/>
      <c r="B42" s="68"/>
      <c r="C42" s="69"/>
      <c r="D42" s="69"/>
      <c r="E42" s="70"/>
      <c r="F42" s="71"/>
      <c r="G42" s="72"/>
      <c r="H42" s="73" t="str">
        <f t="shared" si="0"/>
        <v/>
      </c>
      <c r="I42" s="74"/>
      <c r="J42" s="75" t="str">
        <f t="shared" si="1"/>
        <v/>
      </c>
      <c r="K42" s="73" t="str">
        <f t="shared" si="2"/>
        <v/>
      </c>
      <c r="L42" s="76" t="str">
        <f t="shared" si="3"/>
        <v/>
      </c>
      <c r="M42" s="77" t="s">
        <v>35</v>
      </c>
    </row>
    <row r="43" spans="1:13" s="57" customFormat="1" ht="22.5" customHeight="1" x14ac:dyDescent="0.2">
      <c r="A43" s="67"/>
      <c r="B43" s="68"/>
      <c r="C43" s="69"/>
      <c r="D43" s="69"/>
      <c r="E43" s="70"/>
      <c r="F43" s="71"/>
      <c r="G43" s="72"/>
      <c r="H43" s="73" t="str">
        <f t="shared" si="0"/>
        <v/>
      </c>
      <c r="I43" s="74"/>
      <c r="J43" s="75" t="str">
        <f t="shared" si="1"/>
        <v/>
      </c>
      <c r="K43" s="73" t="str">
        <f t="shared" si="2"/>
        <v/>
      </c>
      <c r="L43" s="76" t="str">
        <f t="shared" si="3"/>
        <v/>
      </c>
      <c r="M43" s="77" t="s">
        <v>35</v>
      </c>
    </row>
    <row r="44" spans="1:13" s="57" customFormat="1" ht="22.5" customHeight="1" thickBot="1" x14ac:dyDescent="0.25">
      <c r="A44" s="78"/>
      <c r="B44" s="79"/>
      <c r="C44" s="80"/>
      <c r="D44" s="80"/>
      <c r="E44" s="70"/>
      <c r="F44" s="71"/>
      <c r="G44" s="72"/>
      <c r="H44" s="73" t="str">
        <f t="shared" si="0"/>
        <v/>
      </c>
      <c r="I44" s="74"/>
      <c r="J44" s="81" t="str">
        <f t="shared" si="1"/>
        <v/>
      </c>
      <c r="K44" s="73" t="str">
        <f t="shared" si="2"/>
        <v/>
      </c>
      <c r="L44" s="76" t="str">
        <f t="shared" si="3"/>
        <v/>
      </c>
      <c r="M44" s="77" t="s">
        <v>35</v>
      </c>
    </row>
    <row r="45" spans="1:13" s="57" customFormat="1" ht="15.75" customHeight="1" thickBot="1" x14ac:dyDescent="0.25">
      <c r="A45" s="82"/>
      <c r="B45" s="83"/>
      <c r="C45" s="84"/>
      <c r="D45" s="84"/>
      <c r="E45" s="85"/>
      <c r="F45" s="86" t="s">
        <v>36</v>
      </c>
      <c r="G45" s="87">
        <f>SUM(G23:G44)</f>
        <v>0</v>
      </c>
      <c r="H45" s="88"/>
      <c r="I45" s="89"/>
      <c r="J45" s="90">
        <f>SUM(J23:J44)</f>
        <v>0</v>
      </c>
      <c r="K45" s="88"/>
      <c r="L45" s="91"/>
      <c r="M45" s="82"/>
    </row>
    <row r="46" spans="1:13" ht="21" customHeight="1" thickBot="1" x14ac:dyDescent="0.25">
      <c r="A46" s="92" t="s">
        <v>37</v>
      </c>
      <c r="B46" s="92"/>
      <c r="C46" s="92"/>
      <c r="D46" s="92"/>
      <c r="E46" s="92"/>
      <c r="F46" s="92"/>
      <c r="H46" s="92"/>
      <c r="I46" s="92"/>
      <c r="J46" s="93"/>
      <c r="K46" s="92"/>
      <c r="L46" s="92"/>
      <c r="M46" s="92"/>
    </row>
    <row r="47" spans="1:13" x14ac:dyDescent="0.2">
      <c r="A47" s="22"/>
      <c r="B47" s="94"/>
      <c r="C47" s="94"/>
      <c r="D47" s="94"/>
      <c r="E47" s="94"/>
      <c r="F47" s="94"/>
      <c r="G47" s="94"/>
      <c r="H47" s="94"/>
      <c r="I47" s="94"/>
      <c r="J47" s="94"/>
      <c r="K47" s="94"/>
      <c r="L47" s="94"/>
      <c r="M47" s="95"/>
    </row>
    <row r="48" spans="1:13" x14ac:dyDescent="0.2">
      <c r="A48" s="96"/>
      <c r="B48" s="97"/>
      <c r="C48" s="97"/>
      <c r="D48" s="97"/>
      <c r="E48" s="97"/>
      <c r="F48" s="97"/>
      <c r="G48" s="97"/>
      <c r="H48" s="97"/>
      <c r="I48" s="97"/>
      <c r="J48" s="97"/>
      <c r="K48" s="97"/>
      <c r="L48" s="97"/>
      <c r="M48" s="98"/>
    </row>
    <row r="49" spans="1:13" ht="13.5" thickBot="1" x14ac:dyDescent="0.25">
      <c r="A49" s="99"/>
      <c r="B49" s="100"/>
      <c r="C49" s="100"/>
      <c r="D49" s="100"/>
      <c r="E49" s="100"/>
      <c r="F49" s="100"/>
      <c r="G49" s="100"/>
      <c r="H49" s="100"/>
      <c r="I49" s="100"/>
      <c r="J49" s="100"/>
      <c r="K49" s="100"/>
      <c r="L49" s="100"/>
      <c r="M49" s="101"/>
    </row>
  </sheetData>
  <sheetProtection algorithmName="SHA-512" hashValue="EnYxOd3vaxqMXlf7W3rAqY3+cJVE2KxK/MwP4kxdkCqdAvhvmfy5lEUV5aKkW9yyRD350bOPl8VZRkJymKxxXg==" saltValue="8b9xJk0b+Wx88oG7U5OM4w==" spinCount="100000" sheet="1" selectLockedCells="1"/>
  <conditionalFormatting sqref="H23:H45">
    <cfRule type="containsErrors" dxfId="6" priority="1" stopIfTrue="1">
      <formula>ISERROR(H23)</formula>
    </cfRule>
    <cfRule type="containsErrors" priority="2" stopIfTrue="1">
      <formula>ISERROR(H23)</formula>
    </cfRule>
    <cfRule type="cellIs" dxfId="5" priority="4" stopIfTrue="1" operator="equal">
      <formula>"Earn Code NE to 100%"</formula>
    </cfRule>
  </conditionalFormatting>
  <conditionalFormatting sqref="K23:K45">
    <cfRule type="cellIs" dxfId="4" priority="3" stopIfTrue="1" operator="equal">
      <formula>"Earn Code Retro % Error"</formula>
    </cfRule>
  </conditionalFormatting>
  <dataValidations count="16">
    <dataValidation type="list" allowBlank="1" showInputMessage="1" showErrorMessage="1" prompt="If YES is selected, complete the SPAR form and submit with the labor distribution form." sqref="G18" xr:uid="{5FAF775F-5A45-4535-8367-850C131E9A6B}">
      <formula1>"YES, NO"</formula1>
    </dataValidation>
    <dataValidation allowBlank="1" showErrorMessage="1" sqref="A45:E45" xr:uid="{6CAE3DFD-B554-45B8-A74F-3A2EA70507F7}"/>
    <dataValidation type="list" allowBlank="1" showInputMessage="1" showErrorMessage="1" promptTitle="Calendar Month" prompt="Select the calendar month associated with the payroll ID and number to be redistributed." sqref="C16:E16" xr:uid="{AF0B71AB-C521-4E47-BF34-9F491F41CB70}">
      <formula1>"SEP,OCT,NOV,DEC,JAN,FEB,MAR,APR,MAY,JUN,JUL,AUG"</formula1>
    </dataValidation>
    <dataValidation type="list" allowBlank="1" showInputMessage="1" showErrorMessage="1" sqref="F19" xr:uid="{4EC9F782-439B-4225-AEF5-9F87B6EDF738}">
      <formula1>"YES, NO"</formula1>
    </dataValidation>
    <dataValidation allowBlank="1" showInputMessage="1" showErrorMessage="1" promptTitle="T##### or S#####" prompt="Enter position number. TTU positions begin with a T and TTUS positions begin with an S.  Each is followed by 5 numbers.  The position number is 6 digits." sqref="C12:E12" xr:uid="{9AFBD835-F85A-4027-ADAB-F03E62B58E08}"/>
    <dataValidation type="list" allowBlank="1" showInputMessage="1" showErrorMessage="1" prompt="Select the calendar month associated with the payroll ID and number to be redistributed." sqref="C17:E17" xr:uid="{772E3B96-5D78-4902-A224-C17516934246}">
      <formula1>"SEP,OCT,NOV,DEC,JAN,FEB,MAR,APR,MAY,JUN,JUL,AUG"</formula1>
    </dataValidation>
    <dataValidation type="textLength" allowBlank="1" showInputMessage="1" showErrorMessage="1" errorTitle="Payroll Fiscal Year" error="Please enter in YYYY format.  Ex. 2009, 2010 etc." promptTitle="Payroll Fiscal Year" prompt="Please enter in YYYY format." sqref="C11" xr:uid="{899E42DF-85A9-4EF0-9DDD-2D6113E3C423}">
      <formula1>4</formula1>
      <formula2>4</formula2>
    </dataValidation>
    <dataValidation type="textLength" allowBlank="1" showInputMessage="1" showErrorMessage="1" errorTitle="Employee ID" error="IDs are 9 digits." promptTitle="R########" prompt="Enter Employee ID.  ID begins with an R and followed by 8 numbers.  The ID is 9 digits." sqref="C9" xr:uid="{71EC69D2-8928-4D32-8D65-0E63769DDC96}">
      <formula1>9</formula1>
      <formula2>9</formula2>
    </dataValidation>
    <dataValidation allowBlank="1" showInputMessage="1" showErrorMessage="1" promptTitle="LN, FN MI" prompt="Enter last name, first name and middle initial." sqref="C10" xr:uid="{5C595CA7-AA5A-4037-9962-35A7ADDD3D82}"/>
    <dataValidation type="list" allowBlank="1" showInputMessage="1" showErrorMessage="1" errorTitle="Select SM or MN" error="Selection is SM or MN only." promptTitle="SM/MN" prompt="           Select_x000a_SM for Semi-Monthly - Non-Exempt Employees_x000a_MN for Monthly - Exempt Employees" sqref="C14" xr:uid="{6FABA49F-969C-43AE-9337-655CE6DA12C6}">
      <formula1>"SM,MN"</formula1>
    </dataValidation>
    <dataValidation type="textLength" allowBlank="1" showInputMessage="1" showErrorMessage="1" errorTitle="Earn Code" error="Earn Code must be 3 digits." promptTitle="Earn Code" prompt="Enter Earn Code which is 3 digits._x000a_Enter &quot;ALL&quot; to redistribe all earn codes listed on the report for THIS position-suffix combination for this payroll number." sqref="A23:A44" xr:uid="{F9389E64-0AF3-4873-BFA1-4876D7C2F19E}">
      <formula1>3</formula1>
      <formula2>3</formula2>
    </dataValidation>
    <dataValidation type="decimal" operator="lessThan" allowBlank="1" showInputMessage="1" showErrorMessage="1" errorTitle="Percent" error="Percent is 100.00 or less." promptTitle="Percent" prompt="Enter percent to 2 decimals only.  Ex 72.45%" sqref="F23:F44 I23:I45" xr:uid="{FEBDC10F-D565-4099-9B27-4947BF4C2C62}">
      <formula1>100.01</formula1>
    </dataValidation>
    <dataValidation type="textLength" allowBlank="1" showInputMessage="1" showErrorMessage="1" error="Program codes are 3 digits" promptTitle="Program" prompt="Enter 3 digit program code." sqref="E23:E44" xr:uid="{1A9B7EE7-19E4-4961-94D8-A3293282E0E9}">
      <formula1>3</formula1>
      <formula2>3</formula2>
    </dataValidation>
    <dataValidation type="textLength" allowBlank="1" showInputMessage="1" showErrorMessage="1" error="Account Codes are 6 digits. Salary Account codes range between 6A0000 and 6B9999." promptTitle="Account Code" prompt="Enter 6 digit account code." sqref="D23:D44" xr:uid="{4661298B-DD3E-46EE-99CE-403C931C34F1}">
      <formula1>6</formula1>
      <formula2>6</formula2>
    </dataValidation>
    <dataValidation type="textLength" allowBlank="1" showInputMessage="1" showErrorMessage="1" errorTitle="Orgn" error="Orgn numbers are 6 digits" promptTitle="Orgn" prompt="Enter 6 Digit Orgn." sqref="C23:C44" xr:uid="{CE476960-289C-4B43-91C3-F7F1FE93AABA}">
      <formula1>6</formula1>
      <formula2>6</formula2>
    </dataValidation>
    <dataValidation type="textLength" allowBlank="1" showInputMessage="1" showErrorMessage="1" errorTitle="Fund" error="Fund numbers are 6 digits." promptTitle="Fund" prompt="Enter 6 Digit Fund." sqref="B23:B44" xr:uid="{386EC808-5602-4D19-9844-670246B37C75}">
      <formula1>6</formula1>
      <formula2>6</formula2>
    </dataValidation>
  </dataValidations>
  <printOptions horizontalCentered="1"/>
  <pageMargins left="0.25" right="0.25" top="0.75" bottom="0.75" header="0.3" footer="0.3"/>
  <pageSetup scale="75" orientation="portrait" r:id="rId1"/>
  <headerFooter alignWithMargins="0">
    <oddFooter>&amp;R&amp;8Rev  07/10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503E-4699-4C0C-8A77-20BABD6FA8FB}">
  <sheetPr>
    <pageSetUpPr fitToPage="1"/>
  </sheetPr>
  <dimension ref="A1:M38"/>
  <sheetViews>
    <sheetView zoomScaleNormal="100" workbookViewId="0">
      <selection activeCell="M24" sqref="M24"/>
    </sheetView>
  </sheetViews>
  <sheetFormatPr defaultRowHeight="12.75" x14ac:dyDescent="0.2"/>
  <cols>
    <col min="1" max="1" width="4" customWidth="1"/>
    <col min="2" max="2" width="3.42578125" bestFit="1" customWidth="1"/>
    <col min="11" max="11" width="12.140625" customWidth="1"/>
    <col min="13" max="13" width="39.85546875" customWidth="1"/>
  </cols>
  <sheetData>
    <row r="1" spans="1:13" ht="15.75" x14ac:dyDescent="0.25">
      <c r="A1" s="107"/>
      <c r="B1" s="161" t="s">
        <v>38</v>
      </c>
      <c r="C1" s="161"/>
      <c r="D1" s="161"/>
      <c r="E1" s="161"/>
      <c r="F1" s="161"/>
      <c r="G1" s="161"/>
      <c r="H1" s="161"/>
      <c r="I1" s="161"/>
      <c r="J1" s="161"/>
      <c r="K1" s="161"/>
      <c r="L1" s="161"/>
      <c r="M1" s="161"/>
    </row>
    <row r="2" spans="1:13" ht="15" x14ac:dyDescent="0.25">
      <c r="A2" s="107"/>
      <c r="B2" s="160" t="s">
        <v>39</v>
      </c>
      <c r="C2" s="160"/>
      <c r="D2" s="160"/>
      <c r="E2" s="160"/>
      <c r="F2" s="160"/>
      <c r="G2" s="160"/>
      <c r="H2" s="160"/>
      <c r="I2" s="160"/>
      <c r="J2" s="160"/>
      <c r="K2" s="160"/>
      <c r="L2" s="160"/>
      <c r="M2" s="160"/>
    </row>
    <row r="3" spans="1:13" s="110" customFormat="1" ht="15" customHeight="1" x14ac:dyDescent="0.25">
      <c r="A3" s="108"/>
      <c r="B3" s="109" t="s">
        <v>40</v>
      </c>
      <c r="C3" s="159" t="s">
        <v>41</v>
      </c>
      <c r="D3" s="108"/>
      <c r="E3" s="108"/>
      <c r="F3" s="108"/>
      <c r="G3" s="108"/>
      <c r="H3" s="108"/>
      <c r="I3" s="108"/>
      <c r="J3" s="108"/>
      <c r="K3" s="108"/>
      <c r="L3" s="108"/>
      <c r="M3" s="108"/>
    </row>
    <row r="4" spans="1:13" s="110" customFormat="1" ht="15" customHeight="1" x14ac:dyDescent="0.25">
      <c r="A4" s="108"/>
      <c r="B4" s="111" t="s">
        <v>42</v>
      </c>
      <c r="C4" s="159" t="s">
        <v>43</v>
      </c>
      <c r="D4" s="108"/>
      <c r="E4" s="108"/>
      <c r="F4" s="108"/>
      <c r="G4" s="108"/>
      <c r="H4" s="108"/>
      <c r="I4" s="108"/>
      <c r="J4" s="108"/>
      <c r="K4" s="108"/>
      <c r="L4" s="108"/>
      <c r="M4" s="108"/>
    </row>
    <row r="5" spans="1:13" s="110" customFormat="1" ht="15" customHeight="1" x14ac:dyDescent="0.25">
      <c r="A5" s="108"/>
      <c r="B5" s="109" t="s">
        <v>42</v>
      </c>
      <c r="C5" s="159" t="s">
        <v>44</v>
      </c>
      <c r="D5" s="108"/>
      <c r="E5" s="108"/>
      <c r="F5" s="108"/>
      <c r="G5" s="108"/>
      <c r="H5" s="108"/>
      <c r="I5" s="108"/>
      <c r="J5" s="108"/>
      <c r="K5" s="108"/>
      <c r="L5" s="108"/>
      <c r="M5" s="108"/>
    </row>
    <row r="6" spans="1:13" ht="15" x14ac:dyDescent="0.25">
      <c r="A6" s="107"/>
      <c r="B6" s="112" t="s">
        <v>42</v>
      </c>
      <c r="C6" s="163" t="s">
        <v>45</v>
      </c>
      <c r="D6" s="162"/>
      <c r="E6" s="162"/>
      <c r="F6" s="162"/>
      <c r="G6" s="162"/>
      <c r="H6" s="162"/>
      <c r="I6" s="162"/>
      <c r="J6" s="162"/>
      <c r="K6" s="162"/>
      <c r="L6" s="162"/>
      <c r="M6" s="162"/>
    </row>
    <row r="7" spans="1:13" s="110" customFormat="1" ht="15" x14ac:dyDescent="0.25">
      <c r="A7" s="108"/>
      <c r="B7" s="111" t="s">
        <v>42</v>
      </c>
      <c r="C7" s="159" t="s">
        <v>46</v>
      </c>
      <c r="D7" s="108"/>
      <c r="E7" s="108"/>
      <c r="F7" s="108"/>
      <c r="G7" s="108"/>
      <c r="H7" s="108"/>
      <c r="I7" s="108"/>
      <c r="J7" s="108"/>
      <c r="K7" s="108"/>
      <c r="L7" s="108"/>
      <c r="M7" s="108"/>
    </row>
    <row r="8" spans="1:13" s="110" customFormat="1" ht="15" customHeight="1" x14ac:dyDescent="0.25">
      <c r="A8" s="108"/>
      <c r="B8" s="109" t="s">
        <v>42</v>
      </c>
      <c r="C8" s="159" t="s">
        <v>47</v>
      </c>
      <c r="D8" s="108"/>
      <c r="E8" s="108"/>
      <c r="F8" s="108"/>
      <c r="G8" s="108"/>
      <c r="H8" s="108"/>
      <c r="I8" s="108"/>
      <c r="J8" s="108"/>
      <c r="K8" s="108"/>
      <c r="L8" s="108"/>
      <c r="M8" s="108"/>
    </row>
    <row r="9" spans="1:13" ht="15" x14ac:dyDescent="0.25">
      <c r="A9" s="107"/>
      <c r="B9" s="113"/>
      <c r="C9" s="114"/>
      <c r="D9" s="114"/>
      <c r="E9" s="114"/>
      <c r="F9" s="114"/>
      <c r="G9" s="114"/>
      <c r="H9" s="114"/>
      <c r="I9" s="114"/>
      <c r="J9" s="114"/>
      <c r="K9" s="114"/>
      <c r="L9" s="114"/>
      <c r="M9" s="114"/>
    </row>
    <row r="10" spans="1:13" ht="15" x14ac:dyDescent="0.25">
      <c r="A10" s="160" t="s">
        <v>48</v>
      </c>
      <c r="B10" s="160"/>
      <c r="C10" s="160"/>
      <c r="D10" s="160"/>
      <c r="E10" s="160"/>
      <c r="F10" s="160"/>
      <c r="G10" s="107"/>
      <c r="H10" s="114"/>
      <c r="I10" s="114"/>
      <c r="J10" s="114"/>
      <c r="K10" s="114"/>
      <c r="L10" s="114"/>
      <c r="M10" s="114"/>
    </row>
    <row r="11" spans="1:13" ht="15" x14ac:dyDescent="0.25">
      <c r="A11" s="107"/>
      <c r="B11" s="113"/>
      <c r="C11" s="159" t="s">
        <v>49</v>
      </c>
      <c r="D11" s="159"/>
      <c r="E11" s="159"/>
      <c r="F11" s="159"/>
      <c r="G11" s="159"/>
      <c r="H11" s="159"/>
      <c r="I11" s="159"/>
      <c r="J11" s="159"/>
      <c r="K11" s="159"/>
      <c r="L11" s="159"/>
      <c r="M11" s="159"/>
    </row>
    <row r="12" spans="1:13" ht="15" x14ac:dyDescent="0.25">
      <c r="A12" s="107"/>
      <c r="B12" s="113" t="s">
        <v>42</v>
      </c>
      <c r="C12" s="159" t="s">
        <v>50</v>
      </c>
      <c r="D12" s="159"/>
      <c r="E12" s="159"/>
      <c r="F12" s="159"/>
      <c r="G12" s="159"/>
      <c r="H12" s="159"/>
      <c r="I12" s="159"/>
      <c r="J12" s="159"/>
      <c r="K12" s="159"/>
      <c r="L12" s="159"/>
      <c r="M12" s="159"/>
    </row>
    <row r="13" spans="1:13" ht="15" x14ac:dyDescent="0.25">
      <c r="A13" s="107"/>
      <c r="B13" s="113" t="s">
        <v>42</v>
      </c>
      <c r="C13" s="159" t="s">
        <v>51</v>
      </c>
      <c r="D13" s="159"/>
      <c r="E13" s="159"/>
      <c r="F13" s="159"/>
      <c r="G13" s="159"/>
      <c r="H13" s="159"/>
      <c r="I13" s="159"/>
      <c r="J13" s="159"/>
      <c r="K13" s="159"/>
      <c r="L13" s="159"/>
      <c r="M13" s="159"/>
    </row>
    <row r="14" spans="1:13" ht="15" x14ac:dyDescent="0.25">
      <c r="A14" s="107"/>
      <c r="B14" s="113" t="s">
        <v>42</v>
      </c>
      <c r="C14" s="159" t="s">
        <v>52</v>
      </c>
      <c r="D14" s="159"/>
      <c r="E14" s="159"/>
      <c r="F14" s="159"/>
      <c r="G14" s="159"/>
      <c r="H14" s="159"/>
      <c r="I14" s="159"/>
      <c r="J14" s="159"/>
      <c r="K14" s="159"/>
      <c r="L14" s="159"/>
      <c r="M14" s="159"/>
    </row>
    <row r="15" spans="1:13" ht="15" x14ac:dyDescent="0.25">
      <c r="A15" s="107"/>
      <c r="B15" s="113" t="s">
        <v>42</v>
      </c>
      <c r="C15" s="159" t="s">
        <v>53</v>
      </c>
      <c r="D15" s="159"/>
      <c r="E15" s="159"/>
      <c r="F15" s="159"/>
      <c r="G15" s="159"/>
      <c r="H15" s="159"/>
      <c r="I15" s="159"/>
      <c r="J15" s="159"/>
      <c r="K15" s="159"/>
      <c r="L15" s="159"/>
      <c r="M15" s="159"/>
    </row>
    <row r="16" spans="1:13" ht="15" x14ac:dyDescent="0.25">
      <c r="A16" s="107"/>
      <c r="B16" s="113" t="s">
        <v>42</v>
      </c>
      <c r="C16" s="159" t="s">
        <v>54</v>
      </c>
      <c r="D16" s="159"/>
      <c r="E16" s="159"/>
      <c r="F16" s="159"/>
      <c r="G16" s="159"/>
      <c r="H16" s="159"/>
      <c r="I16" s="159"/>
      <c r="J16" s="159"/>
      <c r="K16" s="159"/>
      <c r="L16" s="159"/>
      <c r="M16" s="159"/>
    </row>
    <row r="17" spans="1:13" ht="15" x14ac:dyDescent="0.25">
      <c r="A17" s="107"/>
      <c r="B17" s="113" t="s">
        <v>42</v>
      </c>
      <c r="C17" s="159" t="s">
        <v>55</v>
      </c>
      <c r="D17" s="159"/>
      <c r="E17" s="159"/>
      <c r="F17" s="159"/>
      <c r="G17" s="159"/>
      <c r="H17" s="159"/>
      <c r="I17" s="159"/>
      <c r="J17" s="159"/>
      <c r="K17" s="159"/>
      <c r="L17" s="159"/>
      <c r="M17" s="159"/>
    </row>
    <row r="18" spans="1:13" ht="15" x14ac:dyDescent="0.25">
      <c r="A18" s="107"/>
      <c r="B18" s="113" t="s">
        <v>42</v>
      </c>
      <c r="C18" s="159" t="s">
        <v>56</v>
      </c>
      <c r="D18" s="159"/>
      <c r="E18" s="159"/>
      <c r="F18" s="159"/>
      <c r="G18" s="159"/>
      <c r="H18" s="159"/>
      <c r="I18" s="159"/>
      <c r="J18" s="159"/>
      <c r="K18" s="159"/>
      <c r="L18" s="159"/>
      <c r="M18" s="159"/>
    </row>
    <row r="19" spans="1:13" ht="15" x14ac:dyDescent="0.25">
      <c r="A19" s="107"/>
      <c r="B19" s="113" t="s">
        <v>42</v>
      </c>
      <c r="C19" s="159" t="s">
        <v>57</v>
      </c>
      <c r="D19" s="159"/>
      <c r="E19" s="159"/>
      <c r="F19" s="159"/>
      <c r="G19" s="159"/>
      <c r="H19" s="159"/>
      <c r="I19" s="159"/>
      <c r="J19" s="159"/>
      <c r="K19" s="159"/>
      <c r="L19" s="159"/>
      <c r="M19" s="159"/>
    </row>
    <row r="20" spans="1:13" ht="15" customHeight="1" x14ac:dyDescent="0.25">
      <c r="A20" s="107"/>
      <c r="B20" s="113" t="s">
        <v>42</v>
      </c>
      <c r="C20" s="114" t="s">
        <v>58</v>
      </c>
      <c r="D20" s="114"/>
      <c r="E20" s="114"/>
      <c r="F20" s="114"/>
      <c r="G20" s="114"/>
      <c r="H20" s="114"/>
      <c r="I20" s="114"/>
      <c r="J20" s="114"/>
      <c r="K20" s="114"/>
      <c r="L20" s="114"/>
      <c r="M20" s="114"/>
    </row>
    <row r="21" spans="1:13" ht="15" x14ac:dyDescent="0.25">
      <c r="A21" s="107"/>
      <c r="B21" s="113"/>
      <c r="C21" s="114" t="s">
        <v>59</v>
      </c>
      <c r="D21" s="114"/>
      <c r="E21" s="114"/>
      <c r="F21" s="114"/>
      <c r="G21" s="114"/>
      <c r="H21" s="114"/>
      <c r="I21" s="114"/>
      <c r="J21" s="114"/>
      <c r="K21" s="114"/>
      <c r="L21" s="114"/>
      <c r="M21" s="114"/>
    </row>
    <row r="22" spans="1:13" ht="15" x14ac:dyDescent="0.25">
      <c r="A22" s="107"/>
      <c r="B22" s="113"/>
      <c r="C22" s="114"/>
      <c r="D22" s="114"/>
      <c r="E22" s="114"/>
      <c r="F22" s="114"/>
      <c r="G22" s="114"/>
      <c r="H22" s="114"/>
      <c r="I22" s="114"/>
      <c r="J22" s="114"/>
      <c r="K22" s="114"/>
      <c r="L22" s="114"/>
      <c r="M22" s="114"/>
    </row>
    <row r="23" spans="1:13" ht="15" x14ac:dyDescent="0.25">
      <c r="A23" s="160" t="s">
        <v>60</v>
      </c>
      <c r="B23" s="160"/>
      <c r="C23" s="160"/>
      <c r="D23" s="160"/>
      <c r="E23" s="160"/>
      <c r="F23" s="160"/>
      <c r="G23" s="114"/>
      <c r="H23" s="114"/>
      <c r="I23" s="114"/>
      <c r="J23" s="114"/>
      <c r="K23" s="114"/>
      <c r="L23" s="114"/>
      <c r="M23" s="114"/>
    </row>
    <row r="24" spans="1:13" s="165" customFormat="1" ht="15" customHeight="1" x14ac:dyDescent="0.25">
      <c r="A24" s="159"/>
      <c r="B24" s="164" t="s">
        <v>42</v>
      </c>
      <c r="C24" s="159" t="s">
        <v>61</v>
      </c>
      <c r="D24" s="159"/>
      <c r="E24" s="159"/>
      <c r="F24" s="159"/>
      <c r="G24" s="159"/>
      <c r="H24" s="159"/>
      <c r="I24" s="159"/>
      <c r="J24" s="159"/>
      <c r="K24" s="159"/>
      <c r="L24" s="159"/>
      <c r="M24" s="159"/>
    </row>
    <row r="25" spans="1:13" s="165" customFormat="1" ht="15" x14ac:dyDescent="0.25">
      <c r="A25" s="159"/>
      <c r="B25" s="164"/>
      <c r="C25" s="159"/>
      <c r="D25" s="159"/>
      <c r="E25" s="159"/>
      <c r="F25" s="159"/>
      <c r="G25" s="159"/>
      <c r="H25" s="159"/>
      <c r="I25" s="159"/>
      <c r="J25" s="159"/>
      <c r="K25" s="159"/>
      <c r="L25" s="159"/>
      <c r="M25" s="159"/>
    </row>
    <row r="26" spans="1:13" s="165" customFormat="1" ht="15" x14ac:dyDescent="0.25">
      <c r="A26" s="160" t="s">
        <v>62</v>
      </c>
      <c r="B26" s="160"/>
      <c r="C26" s="160"/>
      <c r="D26" s="160"/>
      <c r="E26" s="160"/>
      <c r="F26" s="160"/>
      <c r="G26" s="159"/>
      <c r="H26" s="159"/>
      <c r="I26" s="159"/>
      <c r="J26" s="159"/>
      <c r="K26" s="159"/>
      <c r="L26" s="159"/>
      <c r="M26" s="159"/>
    </row>
    <row r="27" spans="1:13" s="165" customFormat="1" ht="15" customHeight="1" x14ac:dyDescent="0.25">
      <c r="A27" s="159"/>
      <c r="B27" s="164" t="s">
        <v>42</v>
      </c>
      <c r="C27" s="159" t="s">
        <v>63</v>
      </c>
      <c r="D27" s="159"/>
      <c r="E27" s="159"/>
      <c r="F27" s="159"/>
      <c r="G27" s="159"/>
      <c r="H27" s="159"/>
      <c r="I27" s="159"/>
      <c r="J27" s="159"/>
      <c r="K27" s="159"/>
      <c r="L27" s="159"/>
      <c r="M27" s="159"/>
    </row>
    <row r="28" spans="1:13" s="165" customFormat="1" ht="30" customHeight="1" x14ac:dyDescent="0.25">
      <c r="A28" s="159"/>
      <c r="B28" s="112" t="s">
        <v>42</v>
      </c>
      <c r="C28" s="159" t="s">
        <v>64</v>
      </c>
      <c r="D28" s="159"/>
      <c r="E28" s="159"/>
      <c r="F28" s="159"/>
      <c r="G28" s="159"/>
      <c r="H28" s="159"/>
      <c r="I28" s="159"/>
      <c r="J28" s="159"/>
      <c r="K28" s="159"/>
      <c r="L28" s="159"/>
      <c r="M28" s="159"/>
    </row>
    <row r="29" spans="1:13" s="165" customFormat="1" ht="15" customHeight="1" x14ac:dyDescent="0.25">
      <c r="A29" s="159"/>
      <c r="B29" s="164" t="s">
        <v>42</v>
      </c>
      <c r="C29" s="159" t="s">
        <v>65</v>
      </c>
      <c r="D29" s="159"/>
      <c r="E29" s="159"/>
      <c r="F29" s="159"/>
      <c r="G29" s="159"/>
      <c r="H29" s="159"/>
      <c r="I29" s="159"/>
      <c r="J29" s="159"/>
      <c r="K29" s="159"/>
      <c r="L29" s="159"/>
      <c r="M29" s="159"/>
    </row>
    <row r="30" spans="1:13" s="165" customFormat="1" ht="15" customHeight="1" x14ac:dyDescent="0.25">
      <c r="A30" s="159"/>
      <c r="B30" s="164"/>
      <c r="C30" s="164" t="s">
        <v>66</v>
      </c>
      <c r="D30" s="164"/>
      <c r="E30" s="164"/>
      <c r="F30" s="164"/>
      <c r="G30" s="164"/>
      <c r="H30" s="164"/>
      <c r="I30" s="164"/>
      <c r="J30" s="164"/>
      <c r="K30" s="164"/>
      <c r="L30" s="164"/>
      <c r="M30" s="164"/>
    </row>
    <row r="31" spans="1:13" s="165" customFormat="1" ht="15" customHeight="1" x14ac:dyDescent="0.25">
      <c r="A31" s="159"/>
      <c r="B31" s="164"/>
      <c r="C31" s="164" t="s">
        <v>67</v>
      </c>
      <c r="D31" s="164"/>
      <c r="E31" s="164"/>
      <c r="F31" s="164"/>
      <c r="G31" s="164"/>
      <c r="H31" s="164"/>
      <c r="I31" s="164"/>
      <c r="J31" s="164"/>
      <c r="K31" s="164"/>
      <c r="L31" s="164"/>
      <c r="M31" s="164"/>
    </row>
    <row r="32" spans="1:13" s="165" customFormat="1" ht="30" customHeight="1" x14ac:dyDescent="0.25">
      <c r="A32" s="159"/>
      <c r="B32" s="112" t="s">
        <v>42</v>
      </c>
      <c r="C32" s="159" t="s">
        <v>68</v>
      </c>
      <c r="D32" s="159"/>
      <c r="E32" s="159"/>
      <c r="F32" s="159"/>
      <c r="G32" s="159"/>
      <c r="H32" s="159"/>
      <c r="I32" s="159"/>
      <c r="J32" s="159"/>
      <c r="K32" s="159"/>
      <c r="L32" s="159"/>
      <c r="M32" s="159"/>
    </row>
    <row r="33" spans="1:13" s="165" customFormat="1" ht="15" customHeight="1" x14ac:dyDescent="0.25">
      <c r="A33" s="159"/>
      <c r="B33" s="164" t="s">
        <v>42</v>
      </c>
      <c r="C33" s="159" t="s">
        <v>69</v>
      </c>
      <c r="D33" s="159"/>
      <c r="E33" s="159"/>
      <c r="F33" s="159"/>
      <c r="G33" s="159"/>
      <c r="H33" s="159"/>
      <c r="I33" s="159"/>
      <c r="J33" s="159"/>
      <c r="K33" s="159"/>
      <c r="L33" s="159"/>
      <c r="M33" s="159"/>
    </row>
    <row r="34" spans="1:13" s="165" customFormat="1" ht="30" customHeight="1" x14ac:dyDescent="0.25">
      <c r="A34" s="159"/>
      <c r="B34" s="115" t="s">
        <v>70</v>
      </c>
      <c r="C34" s="159" t="s">
        <v>71</v>
      </c>
      <c r="D34" s="159"/>
      <c r="E34" s="159"/>
      <c r="F34" s="159"/>
      <c r="G34" s="159"/>
      <c r="H34" s="159"/>
      <c r="I34" s="159"/>
      <c r="J34" s="159"/>
      <c r="K34" s="159"/>
      <c r="L34" s="159"/>
      <c r="M34" s="159"/>
    </row>
    <row r="35" spans="1:13" ht="15" x14ac:dyDescent="0.25">
      <c r="A35" s="107"/>
      <c r="B35" s="115"/>
      <c r="C35" s="108"/>
      <c r="D35" s="108"/>
      <c r="E35" s="108"/>
      <c r="F35" s="108"/>
      <c r="G35" s="108"/>
      <c r="H35" s="108"/>
      <c r="I35" s="108"/>
      <c r="J35" s="108"/>
      <c r="K35" s="108"/>
      <c r="L35" s="108"/>
      <c r="M35" s="108"/>
    </row>
    <row r="36" spans="1:13" ht="15" x14ac:dyDescent="0.25">
      <c r="A36" s="107"/>
      <c r="B36" s="113"/>
      <c r="C36" s="159"/>
      <c r="D36" s="159"/>
      <c r="E36" s="159"/>
      <c r="F36" s="159"/>
      <c r="G36" s="159"/>
      <c r="H36" s="159"/>
      <c r="I36" s="159"/>
      <c r="J36" s="159"/>
      <c r="K36" s="159"/>
      <c r="L36" s="159"/>
      <c r="M36" s="159"/>
    </row>
    <row r="37" spans="1:13" ht="15" x14ac:dyDescent="0.25">
      <c r="A37" s="160" t="s">
        <v>72</v>
      </c>
      <c r="B37" s="160"/>
      <c r="C37" s="160"/>
      <c r="D37" s="160"/>
      <c r="E37" s="160"/>
      <c r="F37" s="160"/>
      <c r="G37" s="107"/>
      <c r="H37" s="107"/>
      <c r="I37" s="107"/>
      <c r="J37" s="107"/>
      <c r="K37" s="107"/>
      <c r="L37" s="107"/>
      <c r="M37" s="107"/>
    </row>
    <row r="38" spans="1:13" ht="15" x14ac:dyDescent="0.25">
      <c r="A38" s="107"/>
      <c r="B38" s="113" t="s">
        <v>42</v>
      </c>
      <c r="C38" s="159" t="s">
        <v>73</v>
      </c>
      <c r="D38" s="159"/>
      <c r="E38" s="159"/>
      <c r="F38" s="159"/>
      <c r="G38" s="159"/>
      <c r="H38" s="159"/>
      <c r="I38" s="159"/>
      <c r="J38" s="159"/>
      <c r="K38" s="159"/>
      <c r="L38" s="159"/>
      <c r="M38" s="159"/>
    </row>
  </sheetData>
  <sheetProtection selectLockedCells="1"/>
  <pageMargins left="0.25" right="0.25" top="0.75" bottom="0.25" header="0.5" footer="0.5"/>
  <pageSetup scale="73"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7C35-E1C1-445E-AA37-FC4FB197F08E}">
  <sheetPr>
    <pageSetUpPr fitToPage="1"/>
  </sheetPr>
  <dimension ref="B1:F43"/>
  <sheetViews>
    <sheetView zoomScaleNormal="100" workbookViewId="0">
      <selection activeCell="Q21" sqref="Q21"/>
    </sheetView>
  </sheetViews>
  <sheetFormatPr defaultRowHeight="12.75" x14ac:dyDescent="0.2"/>
  <cols>
    <col min="1" max="1" width="1.5703125" customWidth="1"/>
    <col min="2" max="2" width="132.42578125" customWidth="1"/>
  </cols>
  <sheetData>
    <row r="1" spans="2:6" ht="15.75" x14ac:dyDescent="0.25">
      <c r="B1" s="116" t="s">
        <v>74</v>
      </c>
    </row>
    <row r="2" spans="2:6" ht="15.75" x14ac:dyDescent="0.25">
      <c r="B2" s="116" t="s">
        <v>75</v>
      </c>
    </row>
    <row r="3" spans="2:6" ht="15.75" x14ac:dyDescent="0.25">
      <c r="B3" s="116" t="s">
        <v>76</v>
      </c>
    </row>
    <row r="4" spans="2:6" ht="9" customHeight="1" thickBot="1" x14ac:dyDescent="0.3">
      <c r="B4" s="117"/>
    </row>
    <row r="5" spans="2:6" ht="16.5" thickBot="1" x14ac:dyDescent="0.25">
      <c r="B5" s="118" t="s">
        <v>77</v>
      </c>
    </row>
    <row r="6" spans="2:6" ht="59.25" customHeight="1" thickBot="1" x14ac:dyDescent="0.25">
      <c r="B6" s="119" t="s">
        <v>78</v>
      </c>
    </row>
    <row r="7" spans="2:6" ht="9" customHeight="1" thickBot="1" x14ac:dyDescent="0.25">
      <c r="B7" s="120"/>
    </row>
    <row r="8" spans="2:6" ht="15.75" customHeight="1" thickBot="1" x14ac:dyDescent="0.25">
      <c r="B8" s="118" t="s">
        <v>79</v>
      </c>
    </row>
    <row r="9" spans="2:6" ht="110.25" customHeight="1" thickBot="1" x14ac:dyDescent="0.25">
      <c r="B9" s="119" t="s">
        <v>80</v>
      </c>
    </row>
    <row r="10" spans="2:6" ht="9" customHeight="1" thickBot="1" x14ac:dyDescent="0.25">
      <c r="B10" s="121"/>
    </row>
    <row r="11" spans="2:6" ht="32.25" thickBot="1" x14ac:dyDescent="0.25">
      <c r="B11" s="122" t="s">
        <v>81</v>
      </c>
    </row>
    <row r="12" spans="2:6" ht="42" customHeight="1" thickBot="1" x14ac:dyDescent="0.25">
      <c r="B12" s="119" t="s">
        <v>82</v>
      </c>
      <c r="F12" t="s">
        <v>83</v>
      </c>
    </row>
    <row r="13" spans="2:6" ht="80.099999999999994" customHeight="1" thickBot="1" x14ac:dyDescent="0.25">
      <c r="B13" s="123"/>
    </row>
    <row r="14" spans="2:6" ht="34.5" customHeight="1" thickBot="1" x14ac:dyDescent="0.25">
      <c r="B14" s="119" t="s">
        <v>84</v>
      </c>
    </row>
    <row r="15" spans="2:6" ht="80.099999999999994" customHeight="1" thickBot="1" x14ac:dyDescent="0.25">
      <c r="B15" s="123"/>
    </row>
    <row r="16" spans="2:6" ht="9" customHeight="1" thickBot="1" x14ac:dyDescent="0.25">
      <c r="B16" s="121"/>
    </row>
    <row r="17" spans="2:2" ht="44.25" customHeight="1" thickBot="1" x14ac:dyDescent="0.25">
      <c r="B17" s="124" t="s">
        <v>85</v>
      </c>
    </row>
    <row r="18" spans="2:2" ht="9" customHeight="1" thickBot="1" x14ac:dyDescent="0.25">
      <c r="B18" s="125"/>
    </row>
    <row r="19" spans="2:2" ht="32.25" thickBot="1" x14ac:dyDescent="0.25">
      <c r="B19" s="126" t="s">
        <v>86</v>
      </c>
    </row>
    <row r="20" spans="2:2" ht="43.5" customHeight="1" thickBot="1" x14ac:dyDescent="0.25">
      <c r="B20" s="119" t="s">
        <v>87</v>
      </c>
    </row>
    <row r="21" spans="2:2" ht="80.099999999999994" customHeight="1" thickBot="1" x14ac:dyDescent="0.25">
      <c r="B21" s="123"/>
    </row>
    <row r="22" spans="2:2" ht="32.25" customHeight="1" thickBot="1" x14ac:dyDescent="0.25">
      <c r="B22" s="119" t="s">
        <v>88</v>
      </c>
    </row>
    <row r="23" spans="2:2" ht="80.099999999999994" customHeight="1" thickBot="1" x14ac:dyDescent="0.25">
      <c r="B23" s="127"/>
    </row>
    <row r="24" spans="2:2" ht="9" customHeight="1" thickBot="1" x14ac:dyDescent="0.25">
      <c r="B24" s="110"/>
    </row>
    <row r="25" spans="2:2" ht="15.75" x14ac:dyDescent="0.2">
      <c r="B25" s="128" t="s">
        <v>89</v>
      </c>
    </row>
    <row r="26" spans="2:2" ht="15.75" thickBot="1" x14ac:dyDescent="0.25">
      <c r="B26" s="129" t="s">
        <v>90</v>
      </c>
    </row>
    <row r="27" spans="2:2" ht="35.25" customHeight="1" thickBot="1" x14ac:dyDescent="0.3">
      <c r="B27" s="130" t="s">
        <v>91</v>
      </c>
    </row>
    <row r="28" spans="2:2" ht="80.099999999999994" customHeight="1" thickBot="1" x14ac:dyDescent="0.25">
      <c r="B28" s="127"/>
    </row>
    <row r="29" spans="2:2" ht="30.75" thickBot="1" x14ac:dyDescent="0.3">
      <c r="B29" s="130" t="s">
        <v>92</v>
      </c>
    </row>
    <row r="30" spans="2:2" ht="80.099999999999994" customHeight="1" thickBot="1" x14ac:dyDescent="0.25">
      <c r="B30" s="131"/>
    </row>
    <row r="31" spans="2:2" ht="9" customHeight="1" thickBot="1" x14ac:dyDescent="0.25">
      <c r="B31" s="110"/>
    </row>
    <row r="32" spans="2:2" ht="16.5" thickBot="1" x14ac:dyDescent="0.25">
      <c r="B32" s="132" t="s">
        <v>93</v>
      </c>
    </row>
    <row r="33" spans="2:2" ht="48" customHeight="1" x14ac:dyDescent="0.2">
      <c r="B33" s="133" t="s">
        <v>94</v>
      </c>
    </row>
    <row r="34" spans="2:2" ht="41.25" customHeight="1" thickBot="1" x14ac:dyDescent="0.25">
      <c r="B34" s="134" t="s">
        <v>95</v>
      </c>
    </row>
    <row r="35" spans="2:2" ht="71.25" customHeight="1" x14ac:dyDescent="0.25">
      <c r="B35" s="135" t="s">
        <v>96</v>
      </c>
    </row>
    <row r="36" spans="2:2" ht="33" customHeight="1" thickBot="1" x14ac:dyDescent="0.25">
      <c r="B36" s="136" t="s">
        <v>97</v>
      </c>
    </row>
    <row r="37" spans="2:2" ht="71.25" customHeight="1" x14ac:dyDescent="0.25">
      <c r="B37" s="137" t="s">
        <v>98</v>
      </c>
    </row>
    <row r="38" spans="2:2" ht="45" customHeight="1" thickBot="1" x14ac:dyDescent="0.25">
      <c r="B38" s="136" t="s">
        <v>99</v>
      </c>
    </row>
    <row r="39" spans="2:2" x14ac:dyDescent="0.2">
      <c r="B39" s="110"/>
    </row>
    <row r="40" spans="2:2" x14ac:dyDescent="0.2">
      <c r="B40" s="110"/>
    </row>
    <row r="41" spans="2:2" x14ac:dyDescent="0.2">
      <c r="B41" s="110"/>
    </row>
    <row r="42" spans="2:2" x14ac:dyDescent="0.2">
      <c r="B42" s="110"/>
    </row>
    <row r="43" spans="2:2" x14ac:dyDescent="0.2">
      <c r="B43" s="110"/>
    </row>
  </sheetData>
  <sheetProtection password="84CB" sheet="1"/>
  <pageMargins left="0.45" right="0.45" top="0.25" bottom="0.25" header="0.3" footer="0.3"/>
  <pageSetup scale="74"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A623-D79D-4B70-BE75-4A100813ABE1}">
  <dimension ref="A1:AA55"/>
  <sheetViews>
    <sheetView showGridLines="0" topLeftCell="A31" workbookViewId="0">
      <selection activeCell="Q21" sqref="Q21"/>
    </sheetView>
  </sheetViews>
  <sheetFormatPr defaultRowHeight="12.75" x14ac:dyDescent="0.2"/>
  <cols>
    <col min="1" max="1" width="3.85546875" customWidth="1"/>
    <col min="2" max="2" width="4" customWidth="1"/>
    <col min="3" max="4" width="3.7109375" customWidth="1"/>
    <col min="27" max="27" width="28.42578125" customWidth="1"/>
  </cols>
  <sheetData>
    <row r="1" spans="1:27" ht="28.5" x14ac:dyDescent="0.2">
      <c r="A1" s="138" t="s">
        <v>100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row>
    <row r="2" spans="1:27" ht="15.75" x14ac:dyDescent="0.2">
      <c r="A2" s="139" t="s">
        <v>101</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row>
    <row r="4" spans="1:27" ht="21" x14ac:dyDescent="0.2">
      <c r="A4" s="140" t="s">
        <v>102</v>
      </c>
    </row>
    <row r="5" spans="1:27" ht="15.75" x14ac:dyDescent="0.25">
      <c r="A5" s="141" t="s">
        <v>103</v>
      </c>
      <c r="B5" s="142" t="s">
        <v>104</v>
      </c>
    </row>
    <row r="6" spans="1:27" ht="15.75" x14ac:dyDescent="0.25">
      <c r="B6" s="141" t="s">
        <v>42</v>
      </c>
      <c r="C6" s="143" t="s">
        <v>105</v>
      </c>
      <c r="D6" s="144"/>
    </row>
    <row r="7" spans="1:27" ht="15.75" x14ac:dyDescent="0.25">
      <c r="B7" s="141" t="s">
        <v>42</v>
      </c>
      <c r="C7" s="143" t="s">
        <v>106</v>
      </c>
    </row>
    <row r="8" spans="1:27" ht="15.75" x14ac:dyDescent="0.25">
      <c r="B8" s="141" t="s">
        <v>42</v>
      </c>
      <c r="C8" s="143" t="s">
        <v>107</v>
      </c>
    </row>
    <row r="9" spans="1:27" ht="15.75" x14ac:dyDescent="0.25">
      <c r="B9" s="141" t="s">
        <v>42</v>
      </c>
      <c r="C9" s="143" t="s">
        <v>108</v>
      </c>
    </row>
    <row r="10" spans="1:27" ht="15.75" x14ac:dyDescent="0.25">
      <c r="B10" s="141" t="s">
        <v>42</v>
      </c>
      <c r="C10" s="143" t="s">
        <v>109</v>
      </c>
    </row>
    <row r="11" spans="1:27" ht="15.75" x14ac:dyDescent="0.2">
      <c r="C11" s="145" t="s">
        <v>110</v>
      </c>
      <c r="D11" s="143" t="s">
        <v>111</v>
      </c>
    </row>
    <row r="12" spans="1:27" ht="15.75" x14ac:dyDescent="0.2">
      <c r="C12" s="145" t="s">
        <v>110</v>
      </c>
      <c r="D12" s="143" t="s">
        <v>112</v>
      </c>
    </row>
    <row r="13" spans="1:27" ht="15.75" x14ac:dyDescent="0.2">
      <c r="C13" s="145" t="s">
        <v>110</v>
      </c>
      <c r="D13" s="143" t="s">
        <v>113</v>
      </c>
    </row>
    <row r="14" spans="1:27" ht="15.75" x14ac:dyDescent="0.2">
      <c r="C14" s="145" t="s">
        <v>110</v>
      </c>
      <c r="D14" s="143" t="s">
        <v>114</v>
      </c>
    </row>
    <row r="15" spans="1:27" ht="15.75" x14ac:dyDescent="0.2">
      <c r="C15" s="145" t="s">
        <v>110</v>
      </c>
      <c r="D15" s="143" t="s">
        <v>115</v>
      </c>
    </row>
    <row r="16" spans="1:27" ht="15.75" x14ac:dyDescent="0.25">
      <c r="B16" s="141" t="s">
        <v>42</v>
      </c>
      <c r="C16" s="143" t="s">
        <v>116</v>
      </c>
    </row>
    <row r="17" spans="1:4" ht="15.75" x14ac:dyDescent="0.25">
      <c r="B17" s="141" t="s">
        <v>42</v>
      </c>
      <c r="C17" s="143" t="s">
        <v>117</v>
      </c>
    </row>
    <row r="18" spans="1:4" ht="15.75" x14ac:dyDescent="0.25">
      <c r="A18" s="141" t="s">
        <v>103</v>
      </c>
      <c r="B18" s="142" t="s">
        <v>118</v>
      </c>
    </row>
    <row r="19" spans="1:4" ht="15.75" x14ac:dyDescent="0.25">
      <c r="B19" s="141" t="s">
        <v>42</v>
      </c>
      <c r="C19" s="143" t="s">
        <v>119</v>
      </c>
    </row>
    <row r="20" spans="1:4" ht="15.75" x14ac:dyDescent="0.25">
      <c r="A20" s="141" t="s">
        <v>103</v>
      </c>
      <c r="B20" s="143" t="s">
        <v>120</v>
      </c>
    </row>
    <row r="21" spans="1:4" ht="15.75" x14ac:dyDescent="0.25">
      <c r="B21" s="141" t="s">
        <v>42</v>
      </c>
      <c r="C21" s="143" t="s">
        <v>121</v>
      </c>
    </row>
    <row r="22" spans="1:4" ht="15.75" x14ac:dyDescent="0.25">
      <c r="B22" s="141" t="s">
        <v>42</v>
      </c>
      <c r="C22" s="143" t="s">
        <v>122</v>
      </c>
    </row>
    <row r="23" spans="1:4" ht="15.75" x14ac:dyDescent="0.25">
      <c r="B23" s="141" t="s">
        <v>42</v>
      </c>
      <c r="C23" s="143" t="s">
        <v>123</v>
      </c>
    </row>
    <row r="25" spans="1:4" ht="21" x14ac:dyDescent="0.2">
      <c r="A25" s="140" t="s">
        <v>124</v>
      </c>
    </row>
    <row r="26" spans="1:4" ht="15.75" x14ac:dyDescent="0.25">
      <c r="A26" s="141" t="s">
        <v>103</v>
      </c>
      <c r="B26" s="143" t="s">
        <v>125</v>
      </c>
    </row>
    <row r="27" spans="1:4" ht="15.75" x14ac:dyDescent="0.25">
      <c r="B27" s="141" t="s">
        <v>42</v>
      </c>
      <c r="C27" s="143" t="s">
        <v>126</v>
      </c>
    </row>
    <row r="28" spans="1:4" ht="15.75" x14ac:dyDescent="0.25">
      <c r="C28" s="145" t="s">
        <v>110</v>
      </c>
      <c r="D28" s="146" t="s">
        <v>127</v>
      </c>
    </row>
    <row r="29" spans="1:4" ht="15.75" x14ac:dyDescent="0.2">
      <c r="C29" s="145" t="s">
        <v>110</v>
      </c>
      <c r="D29" s="143" t="s">
        <v>128</v>
      </c>
    </row>
    <row r="30" spans="1:4" ht="15.75" x14ac:dyDescent="0.2">
      <c r="C30" s="145" t="s">
        <v>110</v>
      </c>
      <c r="D30" s="143" t="s">
        <v>129</v>
      </c>
    </row>
    <row r="31" spans="1:4" ht="15.75" x14ac:dyDescent="0.25">
      <c r="B31" s="141" t="s">
        <v>42</v>
      </c>
      <c r="C31" s="143" t="s">
        <v>130</v>
      </c>
    </row>
    <row r="32" spans="1:4" ht="15.75" x14ac:dyDescent="0.25">
      <c r="B32" s="141" t="s">
        <v>42</v>
      </c>
      <c r="C32" s="143" t="s">
        <v>131</v>
      </c>
    </row>
    <row r="33" spans="1:5" ht="15.75" x14ac:dyDescent="0.25">
      <c r="B33" s="141" t="s">
        <v>42</v>
      </c>
      <c r="C33" s="143" t="s">
        <v>132</v>
      </c>
    </row>
    <row r="34" spans="1:5" ht="15.75" x14ac:dyDescent="0.25">
      <c r="B34" s="141" t="s">
        <v>42</v>
      </c>
      <c r="C34" s="143" t="s">
        <v>133</v>
      </c>
    </row>
    <row r="35" spans="1:5" ht="15.75" x14ac:dyDescent="0.25">
      <c r="A35" s="141" t="s">
        <v>103</v>
      </c>
      <c r="B35" s="143" t="s">
        <v>134</v>
      </c>
    </row>
    <row r="36" spans="1:5" ht="15.75" x14ac:dyDescent="0.25">
      <c r="B36" s="141" t="s">
        <v>42</v>
      </c>
      <c r="C36" s="143" t="s">
        <v>135</v>
      </c>
    </row>
    <row r="37" spans="1:5" ht="15.75" x14ac:dyDescent="0.25">
      <c r="A37" s="141" t="s">
        <v>103</v>
      </c>
      <c r="B37" s="143" t="s">
        <v>136</v>
      </c>
    </row>
    <row r="39" spans="1:5" ht="21" x14ac:dyDescent="0.2">
      <c r="A39" s="140" t="s">
        <v>137</v>
      </c>
    </row>
    <row r="40" spans="1:5" ht="15.75" x14ac:dyDescent="0.25">
      <c r="A40" s="141" t="s">
        <v>103</v>
      </c>
      <c r="B40" s="147" t="s">
        <v>138</v>
      </c>
    </row>
    <row r="41" spans="1:5" ht="15.75" x14ac:dyDescent="0.25">
      <c r="B41" s="141" t="s">
        <v>42</v>
      </c>
      <c r="C41" s="143" t="s">
        <v>139</v>
      </c>
    </row>
    <row r="42" spans="1:5" ht="15.75" x14ac:dyDescent="0.25">
      <c r="B42" s="141" t="s">
        <v>42</v>
      </c>
      <c r="C42" s="146" t="s">
        <v>140</v>
      </c>
    </row>
    <row r="43" spans="1:5" ht="15.75" x14ac:dyDescent="0.2">
      <c r="C43" s="145" t="s">
        <v>110</v>
      </c>
      <c r="D43" s="143" t="s">
        <v>141</v>
      </c>
    </row>
    <row r="44" spans="1:5" ht="15.75" x14ac:dyDescent="0.2">
      <c r="C44" s="145" t="s">
        <v>110</v>
      </c>
      <c r="D44" s="143" t="s">
        <v>142</v>
      </c>
    </row>
    <row r="45" spans="1:5" ht="15.75" x14ac:dyDescent="0.25">
      <c r="D45" s="141" t="s">
        <v>143</v>
      </c>
      <c r="E45" s="143" t="s">
        <v>144</v>
      </c>
    </row>
    <row r="46" spans="1:5" ht="15.75" x14ac:dyDescent="0.25">
      <c r="D46" s="141" t="s">
        <v>143</v>
      </c>
      <c r="E46" s="146" t="s">
        <v>145</v>
      </c>
    </row>
    <row r="47" spans="1:5" ht="15.75" x14ac:dyDescent="0.25">
      <c r="A47" s="141" t="s">
        <v>103</v>
      </c>
      <c r="B47" s="143" t="s">
        <v>146</v>
      </c>
    </row>
    <row r="48" spans="1:5" ht="15.75" x14ac:dyDescent="0.25">
      <c r="B48" s="141" t="s">
        <v>42</v>
      </c>
      <c r="C48" s="143" t="s">
        <v>147</v>
      </c>
    </row>
    <row r="49" spans="1:4" ht="15.75" x14ac:dyDescent="0.25">
      <c r="B49" s="141" t="s">
        <v>42</v>
      </c>
      <c r="C49" s="143" t="s">
        <v>148</v>
      </c>
    </row>
    <row r="51" spans="1:4" ht="15.75" x14ac:dyDescent="0.2">
      <c r="A51" s="142" t="s">
        <v>149</v>
      </c>
    </row>
    <row r="52" spans="1:4" ht="15.75" x14ac:dyDescent="0.25">
      <c r="B52" s="141" t="s">
        <v>42</v>
      </c>
      <c r="C52" s="143" t="s">
        <v>150</v>
      </c>
      <c r="D52" s="144"/>
    </row>
    <row r="53" spans="1:4" ht="15.75" x14ac:dyDescent="0.25">
      <c r="B53" s="141" t="s">
        <v>42</v>
      </c>
      <c r="C53" s="143" t="s">
        <v>151</v>
      </c>
    </row>
    <row r="54" spans="1:4" ht="15.75" x14ac:dyDescent="0.25">
      <c r="B54" s="141" t="s">
        <v>42</v>
      </c>
      <c r="C54" s="143" t="s">
        <v>152</v>
      </c>
    </row>
    <row r="55" spans="1:4" ht="15" x14ac:dyDescent="0.25">
      <c r="B55" s="141" t="s">
        <v>42</v>
      </c>
      <c r="C55" s="17" t="s">
        <v>153</v>
      </c>
    </row>
  </sheetData>
  <mergeCells count="2">
    <mergeCell ref="A1:AA1"/>
    <mergeCell ref="A2:A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634E-F5A2-4410-95FD-D79851A2EFA0}">
  <dimension ref="A1:S24"/>
  <sheetViews>
    <sheetView showGridLines="0" zoomScaleNormal="100" workbookViewId="0">
      <selection activeCell="A6" sqref="A6"/>
    </sheetView>
  </sheetViews>
  <sheetFormatPr defaultRowHeight="12.75" x14ac:dyDescent="0.2"/>
  <cols>
    <col min="1" max="1" width="8.140625" customWidth="1"/>
    <col min="4" max="4" width="9.85546875" customWidth="1"/>
    <col min="5" max="5" width="7.85546875" customWidth="1"/>
    <col min="6" max="6" width="10.5703125" customWidth="1"/>
    <col min="7" max="7" width="10.7109375" customWidth="1"/>
    <col min="8" max="8" width="9.42578125" customWidth="1"/>
    <col min="9" max="9" width="11.140625" customWidth="1"/>
    <col min="10" max="10" width="10.28515625" customWidth="1"/>
    <col min="11" max="11" width="11.28515625" customWidth="1"/>
    <col min="12" max="12" width="11" customWidth="1"/>
    <col min="13" max="13" width="9.42578125" customWidth="1"/>
    <col min="14" max="14" width="0.85546875" customWidth="1"/>
    <col min="15" max="15" width="14.85546875" customWidth="1"/>
    <col min="16" max="16" width="9.7109375" customWidth="1"/>
    <col min="17" max="17" width="13.28515625" customWidth="1"/>
    <col min="18" max="18" width="8.5703125" bestFit="1" customWidth="1"/>
    <col min="19" max="19" width="1.42578125" customWidth="1"/>
  </cols>
  <sheetData>
    <row r="1" spans="1:19" x14ac:dyDescent="0.2">
      <c r="J1" s="1"/>
      <c r="K1" s="1"/>
      <c r="L1" s="1"/>
    </row>
    <row r="6" spans="1:19" ht="12.75" customHeight="1" x14ac:dyDescent="0.2">
      <c r="A6" s="106" t="s">
        <v>154</v>
      </c>
      <c r="B6" s="2"/>
      <c r="C6" s="2"/>
      <c r="D6" s="2"/>
      <c r="E6" s="2"/>
      <c r="F6" s="2"/>
      <c r="G6" s="2"/>
      <c r="H6" s="2"/>
      <c r="I6" s="2"/>
      <c r="J6" s="2"/>
      <c r="S6" s="3"/>
    </row>
    <row r="7" spans="1:19" ht="15.75" customHeight="1" x14ac:dyDescent="0.2">
      <c r="A7" s="172" t="s">
        <v>155</v>
      </c>
      <c r="B7" s="172"/>
      <c r="C7" s="172"/>
      <c r="D7" s="172"/>
      <c r="E7" s="172"/>
      <c r="F7" s="172"/>
      <c r="G7" s="172"/>
      <c r="H7" s="172"/>
      <c r="I7" s="172"/>
      <c r="J7" s="172"/>
      <c r="K7" s="172"/>
      <c r="L7" s="172"/>
      <c r="M7" s="172"/>
    </row>
    <row r="8" spans="1:19" ht="4.5" customHeight="1" thickBot="1" x14ac:dyDescent="0.25">
      <c r="F8" s="33"/>
    </row>
    <row r="9" spans="1:19" ht="21" customHeight="1" thickBot="1" x14ac:dyDescent="0.3">
      <c r="A9" s="148" t="s">
        <v>21</v>
      </c>
      <c r="B9" s="149"/>
      <c r="C9" s="149"/>
      <c r="D9" s="149"/>
      <c r="E9" s="149"/>
      <c r="F9" s="44"/>
      <c r="G9" s="44"/>
      <c r="H9" s="45"/>
      <c r="I9" s="45" t="s">
        <v>156</v>
      </c>
      <c r="J9" s="150" t="s">
        <v>157</v>
      </c>
      <c r="K9" s="45" t="s">
        <v>158</v>
      </c>
      <c r="L9" s="151">
        <v>0</v>
      </c>
    </row>
    <row r="10" spans="1:19" x14ac:dyDescent="0.2">
      <c r="A10" s="46" t="s">
        <v>22</v>
      </c>
      <c r="B10" s="47" t="s">
        <v>23</v>
      </c>
      <c r="C10" s="47" t="s">
        <v>24</v>
      </c>
      <c r="D10" s="47" t="s">
        <v>25</v>
      </c>
      <c r="E10" s="48" t="s">
        <v>26</v>
      </c>
      <c r="F10" s="49" t="s">
        <v>27</v>
      </c>
      <c r="G10" s="50"/>
      <c r="H10" s="51"/>
      <c r="I10" s="52" t="s">
        <v>28</v>
      </c>
      <c r="J10" s="53"/>
      <c r="K10" s="54"/>
      <c r="L10" s="55" t="s">
        <v>29</v>
      </c>
      <c r="M10" s="56" t="s">
        <v>30</v>
      </c>
    </row>
    <row r="11" spans="1:19" x14ac:dyDescent="0.2">
      <c r="A11" s="58" t="s">
        <v>31</v>
      </c>
      <c r="B11" s="47"/>
      <c r="C11" s="47"/>
      <c r="D11" s="47"/>
      <c r="E11" s="48"/>
      <c r="F11" s="59" t="s">
        <v>32</v>
      </c>
      <c r="G11" s="60" t="s">
        <v>33</v>
      </c>
      <c r="H11" s="61" t="s">
        <v>34</v>
      </c>
      <c r="I11" s="62" t="s">
        <v>32</v>
      </c>
      <c r="J11" s="63" t="s">
        <v>33</v>
      </c>
      <c r="K11" s="64" t="s">
        <v>34</v>
      </c>
      <c r="L11" s="65"/>
      <c r="M11" s="66" t="s">
        <v>31</v>
      </c>
    </row>
    <row r="12" spans="1:19" s="57" customFormat="1" ht="22.5" customHeight="1" x14ac:dyDescent="0.2">
      <c r="A12" s="152" t="s">
        <v>159</v>
      </c>
      <c r="B12" s="153">
        <v>111111</v>
      </c>
      <c r="C12" s="153">
        <v>555555</v>
      </c>
      <c r="D12" s="153" t="s">
        <v>160</v>
      </c>
      <c r="E12" s="154">
        <v>100</v>
      </c>
      <c r="F12" s="155">
        <v>0.6</v>
      </c>
      <c r="G12" s="75">
        <v>1000</v>
      </c>
      <c r="H12" s="73" t="e">
        <f>#N/A</f>
        <v>#N/A</v>
      </c>
      <c r="I12" s="156">
        <v>0.5</v>
      </c>
      <c r="J12" s="75" t="e">
        <f>#N/A</f>
        <v>#N/A</v>
      </c>
      <c r="K12" s="73" t="e">
        <f>#N/A</f>
        <v>#N/A</v>
      </c>
      <c r="L12" s="76" t="e">
        <f>#N/A</f>
        <v>#N/A</v>
      </c>
      <c r="M12" s="77" t="str">
        <f>IF(D12="","",VLOOKUP(D12,'Bdgt Pool Code '!A$2:C$64,3,FALSE))</f>
        <v>6A2</v>
      </c>
    </row>
    <row r="13" spans="1:19" s="57" customFormat="1" ht="22.5" customHeight="1" x14ac:dyDescent="0.2">
      <c r="A13" s="152" t="s">
        <v>159</v>
      </c>
      <c r="B13" s="153">
        <v>222222</v>
      </c>
      <c r="C13" s="153">
        <v>444444</v>
      </c>
      <c r="D13" s="153" t="s">
        <v>160</v>
      </c>
      <c r="E13" s="154">
        <v>100</v>
      </c>
      <c r="F13" s="155">
        <v>0.4</v>
      </c>
      <c r="G13" s="75">
        <v>1000</v>
      </c>
      <c r="H13" s="73" t="e">
        <f>#N/A</f>
        <v>#N/A</v>
      </c>
      <c r="I13" s="156">
        <v>0.3</v>
      </c>
      <c r="J13" s="75" t="e">
        <f>#N/A</f>
        <v>#N/A</v>
      </c>
      <c r="K13" s="73" t="e">
        <f>#N/A</f>
        <v>#N/A</v>
      </c>
      <c r="L13" s="76" t="e">
        <f>#N/A</f>
        <v>#N/A</v>
      </c>
      <c r="M13" s="77" t="str">
        <f>IF(D13="","",VLOOKUP(D13,'Bdgt Pool Code '!A$2:C$64,3,FALSE))</f>
        <v>6A2</v>
      </c>
    </row>
    <row r="14" spans="1:19" s="57" customFormat="1" ht="22.5" customHeight="1" x14ac:dyDescent="0.2">
      <c r="A14" s="152" t="s">
        <v>159</v>
      </c>
      <c r="B14" s="153">
        <v>333333</v>
      </c>
      <c r="C14" s="153">
        <v>666666</v>
      </c>
      <c r="D14" s="153" t="s">
        <v>160</v>
      </c>
      <c r="E14" s="154">
        <v>100</v>
      </c>
      <c r="F14" s="155"/>
      <c r="G14" s="75"/>
      <c r="H14" s="73" t="e">
        <f>#N/A</f>
        <v>#N/A</v>
      </c>
      <c r="I14" s="156">
        <v>0.2</v>
      </c>
      <c r="J14" s="75" t="e">
        <f>#N/A</f>
        <v>#N/A</v>
      </c>
      <c r="K14" s="73" t="e">
        <f>#N/A</f>
        <v>#N/A</v>
      </c>
      <c r="L14" s="76" t="e">
        <f>#N/A</f>
        <v>#N/A</v>
      </c>
      <c r="M14" s="77" t="str">
        <f>IF(D14="","",VLOOKUP(D14,'Bdgt Pool Code '!A$2:C$64,3,FALSE))</f>
        <v>6A2</v>
      </c>
    </row>
    <row r="15" spans="1:19" s="57" customFormat="1" ht="22.5" customHeight="1" x14ac:dyDescent="0.2">
      <c r="A15" s="152" t="s">
        <v>161</v>
      </c>
      <c r="B15" s="153">
        <v>111111</v>
      </c>
      <c r="C15" s="153">
        <v>555555</v>
      </c>
      <c r="D15" s="153" t="s">
        <v>162</v>
      </c>
      <c r="E15" s="154">
        <v>100</v>
      </c>
      <c r="F15" s="155">
        <v>0.6</v>
      </c>
      <c r="G15" s="75">
        <v>20</v>
      </c>
      <c r="H15" s="73" t="e">
        <f>#N/A</f>
        <v>#N/A</v>
      </c>
      <c r="I15" s="156">
        <v>0.5</v>
      </c>
      <c r="J15" s="75" t="e">
        <f>#N/A</f>
        <v>#N/A</v>
      </c>
      <c r="K15" s="73" t="e">
        <f>#N/A</f>
        <v>#N/A</v>
      </c>
      <c r="L15" s="76" t="e">
        <f>#N/A</f>
        <v>#N/A</v>
      </c>
      <c r="M15" s="77" t="str">
        <f>IF(D15="","",VLOOKUP(D15,'Bdgt Pool Code '!A$2:C$64,3,FALSE))</f>
        <v>6A5</v>
      </c>
    </row>
    <row r="16" spans="1:19" s="57" customFormat="1" ht="22.5" customHeight="1" x14ac:dyDescent="0.2">
      <c r="A16" s="152" t="s">
        <v>161</v>
      </c>
      <c r="B16" s="153">
        <v>222222</v>
      </c>
      <c r="C16" s="153">
        <v>444444</v>
      </c>
      <c r="D16" s="153" t="s">
        <v>162</v>
      </c>
      <c r="E16" s="154">
        <v>100</v>
      </c>
      <c r="F16" s="155">
        <v>0.4</v>
      </c>
      <c r="G16" s="75">
        <v>20</v>
      </c>
      <c r="H16" s="73" t="e">
        <f>#N/A</f>
        <v>#N/A</v>
      </c>
      <c r="I16" s="156">
        <v>0.3</v>
      </c>
      <c r="J16" s="75" t="e">
        <f>#N/A</f>
        <v>#N/A</v>
      </c>
      <c r="K16" s="73" t="e">
        <f>#N/A</f>
        <v>#N/A</v>
      </c>
      <c r="L16" s="76" t="e">
        <f>#N/A</f>
        <v>#N/A</v>
      </c>
      <c r="M16" s="77" t="str">
        <f>IF(D16="","",VLOOKUP(D16,'Bdgt Pool Code '!A$2:C$64,3,FALSE))</f>
        <v>6A5</v>
      </c>
    </row>
    <row r="17" spans="1:13" s="57" customFormat="1" ht="22.5" customHeight="1" x14ac:dyDescent="0.2">
      <c r="A17" s="152" t="s">
        <v>161</v>
      </c>
      <c r="B17" s="153">
        <v>333333</v>
      </c>
      <c r="C17" s="153">
        <v>666666</v>
      </c>
      <c r="D17" s="153" t="s">
        <v>162</v>
      </c>
      <c r="E17" s="154">
        <v>100</v>
      </c>
      <c r="F17" s="155"/>
      <c r="G17" s="75"/>
      <c r="H17" s="73" t="e">
        <f>#N/A</f>
        <v>#N/A</v>
      </c>
      <c r="I17" s="156">
        <v>0.2</v>
      </c>
      <c r="J17" s="75" t="e">
        <f>#N/A</f>
        <v>#N/A</v>
      </c>
      <c r="K17" s="73" t="e">
        <f>#N/A</f>
        <v>#N/A</v>
      </c>
      <c r="L17" s="76" t="e">
        <f>#N/A</f>
        <v>#N/A</v>
      </c>
      <c r="M17" s="77" t="str">
        <f>IF(D17="","",VLOOKUP(D17,'Bdgt Pool Code '!A$2:C$64,3,FALSE))</f>
        <v>6A5</v>
      </c>
    </row>
    <row r="18" spans="1:13" s="57" customFormat="1" ht="22.5" customHeight="1" x14ac:dyDescent="0.2">
      <c r="A18" s="152"/>
      <c r="B18" s="153"/>
      <c r="C18" s="153"/>
      <c r="D18" s="153"/>
      <c r="E18" s="154"/>
      <c r="F18" s="155"/>
      <c r="G18" s="75"/>
      <c r="H18" s="73" t="e">
        <f>#N/A</f>
        <v>#N/A</v>
      </c>
      <c r="I18" s="156"/>
      <c r="J18" s="75"/>
      <c r="K18" s="73" t="e">
        <f>#N/A</f>
        <v>#N/A</v>
      </c>
      <c r="L18" s="76"/>
      <c r="M18" s="77"/>
    </row>
    <row r="19" spans="1:13" s="57" customFormat="1" ht="22.5" customHeight="1" x14ac:dyDescent="0.2">
      <c r="A19" s="152"/>
      <c r="B19" s="153"/>
      <c r="C19" s="153"/>
      <c r="D19" s="153"/>
      <c r="E19" s="154"/>
      <c r="F19" s="155"/>
      <c r="G19" s="75"/>
      <c r="H19" s="73" t="e">
        <f>#N/A</f>
        <v>#N/A</v>
      </c>
      <c r="I19" s="156"/>
      <c r="J19" s="75"/>
      <c r="K19" s="73" t="e">
        <f>#N/A</f>
        <v>#N/A</v>
      </c>
      <c r="L19" s="76"/>
      <c r="M19" s="77"/>
    </row>
    <row r="20" spans="1:13" s="57" customFormat="1" ht="22.5" customHeight="1" x14ac:dyDescent="0.2">
      <c r="A20" s="152"/>
      <c r="B20" s="153"/>
      <c r="C20" s="153"/>
      <c r="D20" s="153"/>
      <c r="E20" s="154"/>
      <c r="F20" s="155"/>
      <c r="G20" s="75"/>
      <c r="H20" s="73" t="e">
        <f>#N/A</f>
        <v>#N/A</v>
      </c>
      <c r="I20" s="156"/>
      <c r="J20" s="75" t="str">
        <f>IF(A20="","",SUMIF(A$12:A$20,A20,G$12:G$20)*I20)</f>
        <v/>
      </c>
      <c r="K20" s="73" t="e">
        <f>#N/A</f>
        <v>#N/A</v>
      </c>
      <c r="L20" s="76" t="e">
        <f>#N/A</f>
        <v>#N/A</v>
      </c>
      <c r="M20" s="77" t="str">
        <f>IF(D20="","",VLOOKUP(D20,'Bdgt Pool Code '!A$2:C$64,3,FALSE))</f>
        <v/>
      </c>
    </row>
    <row r="21" spans="1:13" x14ac:dyDescent="0.2">
      <c r="F21" s="157"/>
    </row>
    <row r="22" spans="1:13" x14ac:dyDescent="0.2">
      <c r="A22" t="s">
        <v>12</v>
      </c>
    </row>
    <row r="23" spans="1:13" ht="26.25" customHeight="1" x14ac:dyDescent="0.2">
      <c r="A23" s="166"/>
      <c r="B23" s="167"/>
      <c r="C23" s="167"/>
      <c r="D23" s="167"/>
      <c r="E23" s="167"/>
      <c r="F23" s="167"/>
      <c r="G23" s="167"/>
      <c r="H23" s="167"/>
      <c r="I23" s="167"/>
      <c r="J23" s="167"/>
      <c r="K23" s="167"/>
      <c r="L23" s="167"/>
      <c r="M23" s="168"/>
    </row>
    <row r="24" spans="1:13" ht="21" customHeight="1" x14ac:dyDescent="0.2">
      <c r="A24" s="169"/>
      <c r="B24" s="170"/>
      <c r="C24" s="170"/>
      <c r="D24" s="170"/>
      <c r="E24" s="170"/>
      <c r="F24" s="170"/>
      <c r="G24" s="170"/>
      <c r="H24" s="170"/>
      <c r="I24" s="170"/>
      <c r="J24" s="170"/>
      <c r="K24" s="170"/>
      <c r="L24" s="170"/>
      <c r="M24" s="171"/>
    </row>
  </sheetData>
  <sheetProtection selectLockedCells="1"/>
  <conditionalFormatting sqref="H12:H20">
    <cfRule type="cellIs" dxfId="3" priority="1" stopIfTrue="1" operator="equal">
      <formula>"Earn Code NE to 100%"</formula>
    </cfRule>
  </conditionalFormatting>
  <conditionalFormatting sqref="K12:K20">
    <cfRule type="cellIs" dxfId="2" priority="2" stopIfTrue="1" operator="equal">
      <formula>"Earn Code Retro % Error"</formula>
    </cfRule>
  </conditionalFormatting>
  <dataValidations count="8">
    <dataValidation type="textLength" allowBlank="1" showInputMessage="1" showErrorMessage="1" errorTitle="Position Number" error="Position number is 6 digits." promptTitle="T##### or S#####" prompt="Enter position number.  TTU positions begin with a T and TTUS positions begin with an S and each is followed by 5 numbers.  The position number is 6 digits." sqref="J9" xr:uid="{CFBC6FEA-631B-482D-B52B-E18CFB51EEB4}">
      <formula1>6</formula1>
      <formula2>6</formula2>
    </dataValidation>
    <dataValidation type="textLength" allowBlank="1" showInputMessage="1" showErrorMessage="1" errorTitle="Earn Code" error="Earn Code must be 3 digits." promptTitle="Earn Code" prompt="Enter Earn Code which is 3 digits._x000a_Enter &quot;ALL&quot; to redistribe all earn codes listed on the report for THIS position-suffix combination for this payroll number." sqref="A12:A20" xr:uid="{8347CA28-79E8-4D1C-8C2C-8BF358125D5A}">
      <formula1>3</formula1>
      <formula2>3</formula2>
    </dataValidation>
    <dataValidation type="textLength" allowBlank="1" showInputMessage="1" showErrorMessage="1" errorTitle="Position Number" error="Position number is 6 digits." promptTitle="H#####" prompt="Enter position number.  HSC positions begin with an H and followed by 5 numbers.  The position number is 6 digits." sqref="K9" xr:uid="{CFA81061-B519-471E-A68F-4987B5359D2D}">
      <formula1>6</formula1>
      <formula2>6</formula2>
    </dataValidation>
    <dataValidation type="decimal" operator="lessThan" allowBlank="1" showInputMessage="1" showErrorMessage="1" errorTitle="Percent" error="Percent is 100.00 or less." promptTitle="Percent" prompt="Enter percent to 2 decimals only.  Ex 72.45%" sqref="I12:I20 F12:F20" xr:uid="{A6BCD7A0-8ACC-440A-B0EE-5AB541BBE801}">
      <formula1>100.01</formula1>
    </dataValidation>
    <dataValidation type="textLength" allowBlank="1" showInputMessage="1" showErrorMessage="1" error="Program codes are 3 digits" promptTitle="Program" prompt="Enter 3 digit program code." sqref="E12:E20" xr:uid="{0E9FE1F8-2494-4B43-AE2E-F75157D2E4EC}">
      <formula1>3</formula1>
      <formula2>3</formula2>
    </dataValidation>
    <dataValidation type="textLength" allowBlank="1" showInputMessage="1" showErrorMessage="1" error="Account Codes are 6 digits. Salary Account codes range between 600000 and 699999." promptTitle="Account Code" prompt="Enter 6 digit account code." sqref="D12:D20" xr:uid="{F70BDA93-31B0-4818-8C0E-D0A2E6CE1542}">
      <formula1>6</formula1>
      <formula2>6</formula2>
    </dataValidation>
    <dataValidation type="textLength" allowBlank="1" showInputMessage="1" showErrorMessage="1" errorTitle="Orgn" error="Orgn numbers are 6 digits" promptTitle="Orgn" prompt="Enter 6 Digit Orgn." sqref="C12:C20" xr:uid="{1A8AEAAA-86D8-4A48-B5F6-26B2BD8B5E84}">
      <formula1>6</formula1>
      <formula2>6</formula2>
    </dataValidation>
    <dataValidation type="textLength" allowBlank="1" showInputMessage="1" showErrorMessage="1" errorTitle="Fund" error="Fund numbers are 6 digits." promptTitle="Fund" prompt="Enter 6 Digit Fund." sqref="B12:B20" xr:uid="{79ABA3F8-EBEA-4C17-B159-52E20CA6BE1D}">
      <formula1>6</formula1>
      <formula2>6</formula2>
    </dataValidation>
  </dataValidations>
  <printOptions horizontalCentered="1"/>
  <pageMargins left="0.25" right="0.25" top="0.25" bottom="0.5" header="0.25" footer="0.25"/>
  <pageSetup scale="80" orientation="portrait" r:id="rId1"/>
  <headerFooter alignWithMargins="0">
    <oddFooter>&amp;R&amp;8Rev  08/08</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44D6-2BDA-4813-8F84-5C5D4A34F96C}">
  <dimension ref="A1:S21"/>
  <sheetViews>
    <sheetView showGridLines="0" zoomScaleNormal="100" workbookViewId="0">
      <selection activeCell="A6" sqref="A6"/>
    </sheetView>
  </sheetViews>
  <sheetFormatPr defaultRowHeight="12.75" x14ac:dyDescent="0.2"/>
  <cols>
    <col min="1" max="1" width="8.140625" customWidth="1"/>
    <col min="4" max="4" width="9.85546875" customWidth="1"/>
    <col min="5" max="5" width="7.85546875" customWidth="1"/>
    <col min="6" max="6" width="10.5703125" customWidth="1"/>
    <col min="7" max="7" width="10.7109375" customWidth="1"/>
    <col min="8" max="8" width="9.42578125" customWidth="1"/>
    <col min="9" max="9" width="11.140625" customWidth="1"/>
    <col min="10" max="10" width="10.28515625" customWidth="1"/>
    <col min="11" max="11" width="11.28515625" customWidth="1"/>
    <col min="12" max="12" width="11" customWidth="1"/>
    <col min="13" max="13" width="9.42578125" customWidth="1"/>
    <col min="14" max="14" width="0.85546875" customWidth="1"/>
    <col min="15" max="15" width="14.85546875" customWidth="1"/>
    <col min="16" max="16" width="9.7109375" customWidth="1"/>
    <col min="17" max="17" width="13.28515625" customWidth="1"/>
    <col min="18" max="18" width="8.5703125" bestFit="1" customWidth="1"/>
    <col min="19" max="19" width="1.42578125" customWidth="1"/>
  </cols>
  <sheetData>
    <row r="1" spans="1:19" x14ac:dyDescent="0.2">
      <c r="J1" s="1"/>
      <c r="K1" s="1"/>
      <c r="L1" s="1"/>
    </row>
    <row r="6" spans="1:19" ht="12.75" customHeight="1" x14ac:dyDescent="0.2">
      <c r="A6" s="175" t="s">
        <v>154</v>
      </c>
      <c r="B6" s="2"/>
      <c r="C6" s="2"/>
      <c r="D6" s="2"/>
      <c r="E6" s="2"/>
      <c r="F6" s="2"/>
      <c r="G6" s="2"/>
      <c r="H6" s="2"/>
      <c r="I6" s="2"/>
      <c r="J6" s="2"/>
      <c r="S6" s="3"/>
    </row>
    <row r="7" spans="1:19" ht="15.75" customHeight="1" x14ac:dyDescent="0.2">
      <c r="A7" s="172" t="s">
        <v>155</v>
      </c>
      <c r="B7" s="172"/>
      <c r="C7" s="172"/>
      <c r="D7" s="172"/>
      <c r="E7" s="172"/>
      <c r="F7" s="172"/>
      <c r="G7" s="172"/>
      <c r="H7" s="172"/>
      <c r="I7" s="172"/>
      <c r="J7" s="172"/>
      <c r="K7" s="172"/>
      <c r="L7" s="172"/>
      <c r="M7" s="172"/>
    </row>
    <row r="8" spans="1:19" ht="10.5" customHeight="1" thickBot="1" x14ac:dyDescent="0.25">
      <c r="A8" s="158"/>
      <c r="B8" s="158"/>
      <c r="C8" s="158"/>
      <c r="D8" s="158"/>
      <c r="E8" s="158"/>
      <c r="F8" s="158"/>
      <c r="G8" s="158"/>
      <c r="H8" s="158"/>
      <c r="I8" s="158"/>
      <c r="J8" s="158"/>
      <c r="K8" s="158"/>
      <c r="L8" s="158"/>
      <c r="M8" s="158"/>
    </row>
    <row r="9" spans="1:19" ht="21" customHeight="1" thickBot="1" x14ac:dyDescent="0.3">
      <c r="A9" s="148" t="s">
        <v>21</v>
      </c>
      <c r="B9" s="149"/>
      <c r="C9" s="149"/>
      <c r="D9" s="149"/>
      <c r="E9" s="149"/>
      <c r="F9" s="44"/>
      <c r="G9" s="44"/>
      <c r="H9" s="45"/>
      <c r="I9" s="45" t="s">
        <v>156</v>
      </c>
      <c r="J9" s="150" t="s">
        <v>157</v>
      </c>
      <c r="K9" s="45" t="s">
        <v>158</v>
      </c>
      <c r="L9" s="151">
        <v>0</v>
      </c>
    </row>
    <row r="10" spans="1:19" x14ac:dyDescent="0.2">
      <c r="A10" s="46" t="s">
        <v>22</v>
      </c>
      <c r="B10" s="47" t="s">
        <v>23</v>
      </c>
      <c r="C10" s="47" t="s">
        <v>24</v>
      </c>
      <c r="D10" s="47" t="s">
        <v>25</v>
      </c>
      <c r="E10" s="48" t="s">
        <v>26</v>
      </c>
      <c r="F10" s="49" t="s">
        <v>27</v>
      </c>
      <c r="G10" s="50"/>
      <c r="H10" s="51"/>
      <c r="I10" s="52" t="s">
        <v>28</v>
      </c>
      <c r="J10" s="53"/>
      <c r="K10" s="54"/>
      <c r="L10" s="55" t="s">
        <v>29</v>
      </c>
      <c r="M10" s="56" t="s">
        <v>30</v>
      </c>
    </row>
    <row r="11" spans="1:19" x14ac:dyDescent="0.2">
      <c r="A11" s="58" t="s">
        <v>31</v>
      </c>
      <c r="B11" s="47"/>
      <c r="C11" s="47"/>
      <c r="D11" s="47"/>
      <c r="E11" s="48"/>
      <c r="F11" s="59" t="s">
        <v>32</v>
      </c>
      <c r="G11" s="60" t="s">
        <v>33</v>
      </c>
      <c r="H11" s="61" t="s">
        <v>34</v>
      </c>
      <c r="I11" s="62" t="s">
        <v>32</v>
      </c>
      <c r="J11" s="63" t="s">
        <v>33</v>
      </c>
      <c r="K11" s="64" t="s">
        <v>34</v>
      </c>
      <c r="L11" s="65"/>
      <c r="M11" s="66" t="s">
        <v>31</v>
      </c>
    </row>
    <row r="12" spans="1:19" s="57" customFormat="1" ht="22.5" customHeight="1" x14ac:dyDescent="0.2">
      <c r="A12" s="152" t="s">
        <v>163</v>
      </c>
      <c r="B12" s="153">
        <v>111111</v>
      </c>
      <c r="C12" s="153">
        <v>555555</v>
      </c>
      <c r="D12" s="153" t="s">
        <v>160</v>
      </c>
      <c r="E12" s="154">
        <v>100</v>
      </c>
      <c r="F12" s="155">
        <v>0.6</v>
      </c>
      <c r="G12" s="75">
        <v>1020</v>
      </c>
      <c r="H12" s="73" t="e">
        <f>#N/A</f>
        <v>#N/A</v>
      </c>
      <c r="I12" s="156">
        <v>0.5</v>
      </c>
      <c r="J12" s="75" t="e">
        <f>#N/A</f>
        <v>#N/A</v>
      </c>
      <c r="K12" s="73" t="e">
        <f>#N/A</f>
        <v>#N/A</v>
      </c>
      <c r="L12" s="76" t="e">
        <f>#N/A</f>
        <v>#N/A</v>
      </c>
      <c r="M12" s="77" t="str">
        <f>IF(D12="","",VLOOKUP(D12,'Bdgt Pool Code '!A$2:C$64,3,FALSE))</f>
        <v>6A2</v>
      </c>
    </row>
    <row r="13" spans="1:19" s="57" customFormat="1" ht="22.5" customHeight="1" x14ac:dyDescent="0.2">
      <c r="A13" s="152" t="s">
        <v>163</v>
      </c>
      <c r="B13" s="153">
        <v>222222</v>
      </c>
      <c r="C13" s="153">
        <v>444444</v>
      </c>
      <c r="D13" s="153" t="s">
        <v>160</v>
      </c>
      <c r="E13" s="154">
        <v>100</v>
      </c>
      <c r="F13" s="155">
        <v>0.4</v>
      </c>
      <c r="G13" s="75">
        <v>1020</v>
      </c>
      <c r="H13" s="73" t="e">
        <f>#N/A</f>
        <v>#N/A</v>
      </c>
      <c r="I13" s="156">
        <v>0.3</v>
      </c>
      <c r="J13" s="75" t="e">
        <f>#N/A</f>
        <v>#N/A</v>
      </c>
      <c r="K13" s="73" t="e">
        <f>#N/A</f>
        <v>#N/A</v>
      </c>
      <c r="L13" s="76" t="e">
        <f>#N/A</f>
        <v>#N/A</v>
      </c>
      <c r="M13" s="77" t="str">
        <f>IF(D13="","",VLOOKUP(D13,'Bdgt Pool Code '!A$2:C$64,3,FALSE))</f>
        <v>6A2</v>
      </c>
    </row>
    <row r="14" spans="1:19" s="57" customFormat="1" ht="22.5" customHeight="1" x14ac:dyDescent="0.2">
      <c r="A14" s="152" t="s">
        <v>163</v>
      </c>
      <c r="B14" s="153">
        <v>333333</v>
      </c>
      <c r="C14" s="153">
        <v>666666</v>
      </c>
      <c r="D14" s="153" t="s">
        <v>160</v>
      </c>
      <c r="E14" s="154">
        <v>100</v>
      </c>
      <c r="F14" s="155"/>
      <c r="G14" s="75">
        <v>0</v>
      </c>
      <c r="H14" s="73" t="e">
        <f>#N/A</f>
        <v>#N/A</v>
      </c>
      <c r="I14" s="156">
        <v>0.2</v>
      </c>
      <c r="J14" s="75" t="e">
        <f>#N/A</f>
        <v>#N/A</v>
      </c>
      <c r="K14" s="73" t="e">
        <f>#N/A</f>
        <v>#N/A</v>
      </c>
      <c r="L14" s="76" t="e">
        <f>#N/A</f>
        <v>#N/A</v>
      </c>
      <c r="M14" s="77" t="str">
        <f>IF(D14="","",VLOOKUP(D14,'Bdgt Pool Code '!A$2:C$64,3,FALSE))</f>
        <v>6A2</v>
      </c>
    </row>
    <row r="15" spans="1:19" s="57" customFormat="1" ht="22.5" customHeight="1" x14ac:dyDescent="0.2">
      <c r="A15" s="152"/>
      <c r="B15" s="153"/>
      <c r="C15" s="153"/>
      <c r="D15" s="153"/>
      <c r="E15" s="154"/>
      <c r="F15" s="155"/>
      <c r="G15" s="75"/>
      <c r="H15" s="73" t="e">
        <f>#N/A</f>
        <v>#N/A</v>
      </c>
      <c r="I15" s="156"/>
      <c r="J15" s="75" t="e">
        <f>#N/A</f>
        <v>#N/A</v>
      </c>
      <c r="K15" s="73" t="e">
        <f>#N/A</f>
        <v>#N/A</v>
      </c>
      <c r="L15" s="76" t="e">
        <f>#N/A</f>
        <v>#N/A</v>
      </c>
      <c r="M15" s="77" t="str">
        <f>IF(D15="","",VLOOKUP(D15,'Bdgt Pool Code '!A$2:C$64,3,FALSE))</f>
        <v/>
      </c>
    </row>
    <row r="16" spans="1:19" s="57" customFormat="1" ht="22.5" customHeight="1" x14ac:dyDescent="0.2">
      <c r="A16" s="152"/>
      <c r="B16" s="153"/>
      <c r="C16" s="153"/>
      <c r="D16" s="153"/>
      <c r="E16" s="154"/>
      <c r="F16" s="155"/>
      <c r="G16" s="75"/>
      <c r="H16" s="73" t="e">
        <f>#N/A</f>
        <v>#N/A</v>
      </c>
      <c r="I16" s="156"/>
      <c r="J16" s="75" t="e">
        <f>#N/A</f>
        <v>#N/A</v>
      </c>
      <c r="K16" s="73" t="e">
        <f>#N/A</f>
        <v>#N/A</v>
      </c>
      <c r="L16" s="76" t="e">
        <f>#N/A</f>
        <v>#N/A</v>
      </c>
      <c r="M16" s="77" t="str">
        <f>IF(D16="","",VLOOKUP(D16,'Bdgt Pool Code '!A$2:C$64,3,FALSE))</f>
        <v/>
      </c>
    </row>
    <row r="17" spans="1:13" s="57" customFormat="1" ht="22.5" customHeight="1" x14ac:dyDescent="0.2">
      <c r="A17" s="152"/>
      <c r="B17" s="153"/>
      <c r="C17" s="153"/>
      <c r="D17" s="153"/>
      <c r="E17" s="154"/>
      <c r="F17" s="155"/>
      <c r="G17" s="75"/>
      <c r="H17" s="73" t="e">
        <f>#N/A</f>
        <v>#N/A</v>
      </c>
      <c r="I17" s="156"/>
      <c r="J17" s="75" t="e">
        <f>#N/A</f>
        <v>#N/A</v>
      </c>
      <c r="K17" s="73" t="e">
        <f>#N/A</f>
        <v>#N/A</v>
      </c>
      <c r="L17" s="76" t="e">
        <f>#N/A</f>
        <v>#N/A</v>
      </c>
      <c r="M17" s="77" t="str">
        <f>IF(D17="","",VLOOKUP(D17,'Bdgt Pool Code '!A$2:C$64,3,FALSE))</f>
        <v/>
      </c>
    </row>
    <row r="18" spans="1:13" x14ac:dyDescent="0.2">
      <c r="F18" s="157"/>
    </row>
    <row r="19" spans="1:13" x14ac:dyDescent="0.2">
      <c r="A19" t="s">
        <v>12</v>
      </c>
    </row>
    <row r="20" spans="1:13" ht="26.25" customHeight="1" x14ac:dyDescent="0.2">
      <c r="A20" s="173" t="s">
        <v>298</v>
      </c>
      <c r="B20" s="167"/>
      <c r="C20" s="167"/>
      <c r="D20" s="167"/>
      <c r="E20" s="167"/>
      <c r="F20" s="167"/>
      <c r="G20" s="167"/>
      <c r="H20" s="167"/>
      <c r="I20" s="167"/>
      <c r="J20" s="167"/>
      <c r="K20" s="167"/>
      <c r="L20" s="167"/>
      <c r="M20" s="168"/>
    </row>
    <row r="21" spans="1:13" ht="21" customHeight="1" x14ac:dyDescent="0.2">
      <c r="A21" s="174" t="s">
        <v>299</v>
      </c>
      <c r="B21" s="170"/>
      <c r="C21" s="170"/>
      <c r="D21" s="170"/>
      <c r="E21" s="170"/>
      <c r="F21" s="170"/>
      <c r="G21" s="170"/>
      <c r="H21" s="170"/>
      <c r="I21" s="170"/>
      <c r="J21" s="170"/>
      <c r="K21" s="170"/>
      <c r="L21" s="170"/>
      <c r="M21" s="171"/>
    </row>
  </sheetData>
  <sheetProtection selectLockedCells="1"/>
  <conditionalFormatting sqref="H12:H17">
    <cfRule type="cellIs" dxfId="1" priority="1" stopIfTrue="1" operator="equal">
      <formula>"Earn Code NE to 100%"</formula>
    </cfRule>
  </conditionalFormatting>
  <conditionalFormatting sqref="K12:K17">
    <cfRule type="cellIs" dxfId="0" priority="2" stopIfTrue="1" operator="equal">
      <formula>"Earn Code Retro % Error"</formula>
    </cfRule>
  </conditionalFormatting>
  <dataValidations count="8">
    <dataValidation type="textLength" allowBlank="1" showInputMessage="1" showErrorMessage="1" errorTitle="Position Number" error="Position number is 6 digits." promptTitle="T##### or S#####" prompt="Enter position number. TTU positions begin with a T and TTUS positions begin with an S and each is followed by 5 numbers.  The position number is 6 digits." sqref="J9" xr:uid="{A4AC18FB-34C4-4442-8853-991404047EC6}">
      <formula1>6</formula1>
      <formula2>6</formula2>
    </dataValidation>
    <dataValidation type="textLength" allowBlank="1" showInputMessage="1" showErrorMessage="1" errorTitle="Earn Code" error="Earn Code must be 3 digits." promptTitle="Earn Code" prompt="Enter Earn Code which is 3 digits._x000a_Enter &quot;ALL&quot; to redistribe all earn codes listed on the report for THIS position-suffix combination for this payroll number." sqref="A12:A17" xr:uid="{4F07C509-80A4-474A-B32D-55526C72C9F8}">
      <formula1>3</formula1>
      <formula2>3</formula2>
    </dataValidation>
    <dataValidation type="textLength" allowBlank="1" showInputMessage="1" showErrorMessage="1" errorTitle="Position Number" error="Position number is 6 digits." promptTitle="H#####" prompt="Enter position number.  HSC positions begin with an H and followed by 5 numbers.  The position number is 6 digits." sqref="K9" xr:uid="{94D7F3FC-C883-4F23-B655-5672DDC255F5}">
      <formula1>6</formula1>
      <formula2>6</formula2>
    </dataValidation>
    <dataValidation type="decimal" operator="lessThan" allowBlank="1" showInputMessage="1" showErrorMessage="1" errorTitle="Percent" error="Percent is 100.00 or less." promptTitle="Percent" prompt="Enter percent to 2 decimals only.  Ex 72.45%" sqref="I12:I17 F12:F17" xr:uid="{2E0FEB45-AB05-4CAD-A59D-23DCE52CE473}">
      <formula1>100.01</formula1>
    </dataValidation>
    <dataValidation type="textLength" allowBlank="1" showInputMessage="1" showErrorMessage="1" error="Program codes are 3 digits" promptTitle="Program" prompt="Enter 3 digit program code." sqref="E12:E17" xr:uid="{86D8FE4D-D214-4927-A350-8B64B5F1E5BF}">
      <formula1>3</formula1>
      <formula2>3</formula2>
    </dataValidation>
    <dataValidation type="textLength" allowBlank="1" showInputMessage="1" showErrorMessage="1" error="Account Codes are 6 digits. Salary Account codes range between 6A0000 and 6B9999." promptTitle="Account Code" prompt="Enter 6 digit account code." sqref="D12:D17" xr:uid="{29D9D004-0841-42B3-8A97-79BBC90BA461}">
      <formula1>6</formula1>
      <formula2>6</formula2>
    </dataValidation>
    <dataValidation type="textLength" allowBlank="1" showInputMessage="1" showErrorMessage="1" errorTitle="Orgn" error="Orgn numbers are 6 digits" promptTitle="Orgn" prompt="Enter 6 Digit Orgn." sqref="C12:C17" xr:uid="{66B213C0-5CEF-41C4-A49B-1EBF5189B1F6}">
      <formula1>6</formula1>
      <formula2>6</formula2>
    </dataValidation>
    <dataValidation type="textLength" allowBlank="1" showInputMessage="1" showErrorMessage="1" errorTitle="Fund" error="Fund numbers are 6 digits." promptTitle="Fund" prompt="Enter 6 Digit Fund." sqref="B12:B17" xr:uid="{175B5230-DC10-4C3E-8526-62BFDD2BEB17}">
      <formula1>6</formula1>
      <formula2>6</formula2>
    </dataValidation>
  </dataValidations>
  <printOptions horizontalCentered="1"/>
  <pageMargins left="0.25" right="0.25" top="0.25" bottom="0.5" header="0.25" footer="0.25"/>
  <pageSetup scale="80" orientation="portrait" r:id="rId1"/>
  <headerFooter alignWithMargins="0">
    <oddFooter>&amp;R&amp;8Rev  08/08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C26F-54C8-433D-BE8F-8392D97AFB9E}">
  <dimension ref="A1:C64"/>
  <sheetViews>
    <sheetView workbookViewId="0">
      <selection activeCell="Q21" sqref="Q21"/>
    </sheetView>
  </sheetViews>
  <sheetFormatPr defaultRowHeight="12.75" x14ac:dyDescent="0.2"/>
  <cols>
    <col min="1" max="1" width="9.7109375" style="33" bestFit="1" customWidth="1"/>
    <col min="2" max="2" width="35.140625" bestFit="1" customWidth="1"/>
    <col min="3" max="3" width="14.28515625" style="33" bestFit="1" customWidth="1"/>
  </cols>
  <sheetData>
    <row r="1" spans="1:3" x14ac:dyDescent="0.2">
      <c r="A1" s="33" t="s">
        <v>164</v>
      </c>
      <c r="B1" t="s">
        <v>165</v>
      </c>
      <c r="C1" s="33" t="s">
        <v>166</v>
      </c>
    </row>
    <row r="2" spans="1:3" x14ac:dyDescent="0.2">
      <c r="A2" s="33" t="s">
        <v>167</v>
      </c>
      <c r="B2" t="s">
        <v>168</v>
      </c>
      <c r="C2" s="33" t="s">
        <v>169</v>
      </c>
    </row>
    <row r="3" spans="1:3" x14ac:dyDescent="0.2">
      <c r="A3" s="33" t="s">
        <v>170</v>
      </c>
      <c r="B3" t="s">
        <v>171</v>
      </c>
      <c r="C3" s="33" t="s">
        <v>169</v>
      </c>
    </row>
    <row r="4" spans="1:3" x14ac:dyDescent="0.2">
      <c r="A4" s="33" t="s">
        <v>172</v>
      </c>
      <c r="B4" t="s">
        <v>173</v>
      </c>
      <c r="C4" s="33" t="s">
        <v>169</v>
      </c>
    </row>
    <row r="5" spans="1:3" x14ac:dyDescent="0.2">
      <c r="A5" s="33" t="s">
        <v>174</v>
      </c>
      <c r="B5" t="s">
        <v>175</v>
      </c>
      <c r="C5" s="33" t="s">
        <v>169</v>
      </c>
    </row>
    <row r="6" spans="1:3" x14ac:dyDescent="0.2">
      <c r="A6" s="33" t="s">
        <v>176</v>
      </c>
      <c r="B6" t="s">
        <v>177</v>
      </c>
      <c r="C6" s="33" t="s">
        <v>169</v>
      </c>
    </row>
    <row r="7" spans="1:3" x14ac:dyDescent="0.2">
      <c r="A7" s="33" t="s">
        <v>178</v>
      </c>
      <c r="B7" t="s">
        <v>179</v>
      </c>
      <c r="C7" s="33" t="s">
        <v>169</v>
      </c>
    </row>
    <row r="8" spans="1:3" x14ac:dyDescent="0.2">
      <c r="A8" s="33" t="s">
        <v>180</v>
      </c>
      <c r="B8" t="s">
        <v>181</v>
      </c>
      <c r="C8" s="33" t="s">
        <v>169</v>
      </c>
    </row>
    <row r="9" spans="1:3" x14ac:dyDescent="0.2">
      <c r="A9" s="33" t="s">
        <v>182</v>
      </c>
      <c r="B9" t="s">
        <v>183</v>
      </c>
      <c r="C9" s="33" t="s">
        <v>184</v>
      </c>
    </row>
    <row r="10" spans="1:3" x14ac:dyDescent="0.2">
      <c r="A10" s="33" t="s">
        <v>160</v>
      </c>
      <c r="B10" t="s">
        <v>185</v>
      </c>
      <c r="C10" s="33" t="s">
        <v>184</v>
      </c>
    </row>
    <row r="11" spans="1:3" x14ac:dyDescent="0.2">
      <c r="A11" s="33" t="s">
        <v>186</v>
      </c>
      <c r="B11" t="s">
        <v>187</v>
      </c>
      <c r="C11" s="33" t="s">
        <v>184</v>
      </c>
    </row>
    <row r="12" spans="1:3" x14ac:dyDescent="0.2">
      <c r="A12" s="33" t="s">
        <v>188</v>
      </c>
      <c r="B12" t="s">
        <v>189</v>
      </c>
      <c r="C12" s="33" t="s">
        <v>184</v>
      </c>
    </row>
    <row r="13" spans="1:3" x14ac:dyDescent="0.2">
      <c r="A13" s="33" t="s">
        <v>190</v>
      </c>
      <c r="B13" t="s">
        <v>191</v>
      </c>
      <c r="C13" s="33" t="s">
        <v>184</v>
      </c>
    </row>
    <row r="14" spans="1:3" x14ac:dyDescent="0.2">
      <c r="A14" s="33" t="s">
        <v>192</v>
      </c>
      <c r="B14" t="s">
        <v>193</v>
      </c>
      <c r="C14" s="33" t="s">
        <v>184</v>
      </c>
    </row>
    <row r="15" spans="1:3" x14ac:dyDescent="0.2">
      <c r="A15" s="33" t="s">
        <v>194</v>
      </c>
      <c r="B15" t="s">
        <v>195</v>
      </c>
      <c r="C15" s="33" t="s">
        <v>184</v>
      </c>
    </row>
    <row r="16" spans="1:3" x14ac:dyDescent="0.2">
      <c r="A16" s="33" t="s">
        <v>196</v>
      </c>
      <c r="B16" t="s">
        <v>197</v>
      </c>
      <c r="C16" s="33" t="s">
        <v>184</v>
      </c>
    </row>
    <row r="17" spans="1:3" x14ac:dyDescent="0.2">
      <c r="A17" s="33" t="s">
        <v>198</v>
      </c>
      <c r="B17" t="s">
        <v>199</v>
      </c>
      <c r="C17" s="33" t="s">
        <v>184</v>
      </c>
    </row>
    <row r="18" spans="1:3" x14ac:dyDescent="0.2">
      <c r="A18" s="33" t="s">
        <v>200</v>
      </c>
      <c r="B18" t="s">
        <v>201</v>
      </c>
      <c r="C18" s="33" t="s">
        <v>184</v>
      </c>
    </row>
    <row r="19" spans="1:3" x14ac:dyDescent="0.2">
      <c r="A19" s="33" t="s">
        <v>202</v>
      </c>
      <c r="B19" t="s">
        <v>203</v>
      </c>
      <c r="C19" s="33" t="s">
        <v>184</v>
      </c>
    </row>
    <row r="20" spans="1:3" x14ac:dyDescent="0.2">
      <c r="A20" s="33" t="s">
        <v>204</v>
      </c>
      <c r="B20" t="s">
        <v>205</v>
      </c>
      <c r="C20" s="33" t="s">
        <v>184</v>
      </c>
    </row>
    <row r="21" spans="1:3" x14ac:dyDescent="0.2">
      <c r="A21" s="33" t="s">
        <v>206</v>
      </c>
      <c r="B21" t="s">
        <v>207</v>
      </c>
      <c r="C21" s="33" t="s">
        <v>184</v>
      </c>
    </row>
    <row r="22" spans="1:3" x14ac:dyDescent="0.2">
      <c r="A22" s="33" t="s">
        <v>208</v>
      </c>
      <c r="B22" t="s">
        <v>209</v>
      </c>
      <c r="C22" s="33" t="s">
        <v>184</v>
      </c>
    </row>
    <row r="23" spans="1:3" x14ac:dyDescent="0.2">
      <c r="A23" s="33" t="s">
        <v>210</v>
      </c>
      <c r="B23" t="s">
        <v>211</v>
      </c>
      <c r="C23" s="33" t="s">
        <v>184</v>
      </c>
    </row>
    <row r="24" spans="1:3" x14ac:dyDescent="0.2">
      <c r="A24" s="33" t="s">
        <v>212</v>
      </c>
      <c r="B24" t="s">
        <v>213</v>
      </c>
      <c r="C24" s="33" t="s">
        <v>184</v>
      </c>
    </row>
    <row r="25" spans="1:3" x14ac:dyDescent="0.2">
      <c r="A25" s="33" t="s">
        <v>214</v>
      </c>
      <c r="B25" t="s">
        <v>215</v>
      </c>
      <c r="C25" s="33" t="s">
        <v>184</v>
      </c>
    </row>
    <row r="26" spans="1:3" x14ac:dyDescent="0.2">
      <c r="A26" s="33" t="s">
        <v>216</v>
      </c>
      <c r="B26" t="s">
        <v>217</v>
      </c>
      <c r="C26" s="33" t="s">
        <v>184</v>
      </c>
    </row>
    <row r="27" spans="1:3" x14ac:dyDescent="0.2">
      <c r="A27" s="33" t="s">
        <v>218</v>
      </c>
      <c r="B27" t="s">
        <v>219</v>
      </c>
      <c r="C27" s="33" t="s">
        <v>184</v>
      </c>
    </row>
    <row r="28" spans="1:3" x14ac:dyDescent="0.2">
      <c r="A28" s="33" t="s">
        <v>220</v>
      </c>
      <c r="B28" t="s">
        <v>221</v>
      </c>
      <c r="C28" s="33" t="s">
        <v>184</v>
      </c>
    </row>
    <row r="29" spans="1:3" x14ac:dyDescent="0.2">
      <c r="A29" s="33" t="s">
        <v>222</v>
      </c>
      <c r="B29" t="s">
        <v>223</v>
      </c>
      <c r="C29" s="33" t="s">
        <v>184</v>
      </c>
    </row>
    <row r="30" spans="1:3" x14ac:dyDescent="0.2">
      <c r="A30" s="33" t="s">
        <v>224</v>
      </c>
      <c r="B30" t="s">
        <v>225</v>
      </c>
      <c r="C30" s="33" t="s">
        <v>184</v>
      </c>
    </row>
    <row r="31" spans="1:3" x14ac:dyDescent="0.2">
      <c r="A31" s="33" t="s">
        <v>226</v>
      </c>
      <c r="B31" t="s">
        <v>227</v>
      </c>
      <c r="C31" s="33" t="s">
        <v>184</v>
      </c>
    </row>
    <row r="32" spans="1:3" x14ac:dyDescent="0.2">
      <c r="A32" s="33" t="s">
        <v>228</v>
      </c>
      <c r="B32" t="s">
        <v>229</v>
      </c>
      <c r="C32" s="33" t="s">
        <v>184</v>
      </c>
    </row>
    <row r="33" spans="1:3" x14ac:dyDescent="0.2">
      <c r="A33" s="33" t="s">
        <v>230</v>
      </c>
      <c r="B33" t="s">
        <v>231</v>
      </c>
      <c r="C33" s="33" t="s">
        <v>232</v>
      </c>
    </row>
    <row r="34" spans="1:3" x14ac:dyDescent="0.2">
      <c r="A34" s="33" t="s">
        <v>233</v>
      </c>
      <c r="B34" t="s">
        <v>234</v>
      </c>
      <c r="C34" s="33" t="s">
        <v>235</v>
      </c>
    </row>
    <row r="35" spans="1:3" x14ac:dyDescent="0.2">
      <c r="A35" s="33" t="s">
        <v>236</v>
      </c>
      <c r="B35" t="s">
        <v>237</v>
      </c>
      <c r="C35" s="33" t="s">
        <v>235</v>
      </c>
    </row>
    <row r="36" spans="1:3" x14ac:dyDescent="0.2">
      <c r="A36" s="33" t="s">
        <v>238</v>
      </c>
      <c r="B36" t="s">
        <v>239</v>
      </c>
      <c r="C36" s="33" t="s">
        <v>235</v>
      </c>
    </row>
    <row r="37" spans="1:3" x14ac:dyDescent="0.2">
      <c r="A37" s="33" t="s">
        <v>240</v>
      </c>
      <c r="B37" t="s">
        <v>241</v>
      </c>
      <c r="C37" s="33" t="s">
        <v>235</v>
      </c>
    </row>
    <row r="38" spans="1:3" x14ac:dyDescent="0.2">
      <c r="A38" s="33" t="s">
        <v>242</v>
      </c>
      <c r="B38" t="s">
        <v>243</v>
      </c>
      <c r="C38" s="33" t="s">
        <v>235</v>
      </c>
    </row>
    <row r="39" spans="1:3" x14ac:dyDescent="0.2">
      <c r="A39" s="33" t="s">
        <v>244</v>
      </c>
      <c r="B39" t="s">
        <v>245</v>
      </c>
      <c r="C39" s="33" t="s">
        <v>235</v>
      </c>
    </row>
    <row r="40" spans="1:3" x14ac:dyDescent="0.2">
      <c r="A40" s="33" t="s">
        <v>246</v>
      </c>
      <c r="B40" t="s">
        <v>247</v>
      </c>
      <c r="C40" s="33" t="s">
        <v>235</v>
      </c>
    </row>
    <row r="41" spans="1:3" x14ac:dyDescent="0.2">
      <c r="A41" s="33" t="s">
        <v>248</v>
      </c>
      <c r="B41" t="s">
        <v>249</v>
      </c>
      <c r="C41" s="33" t="s">
        <v>235</v>
      </c>
    </row>
    <row r="42" spans="1:3" x14ac:dyDescent="0.2">
      <c r="A42" s="33" t="s">
        <v>250</v>
      </c>
      <c r="B42" t="s">
        <v>251</v>
      </c>
      <c r="C42" s="33" t="s">
        <v>235</v>
      </c>
    </row>
    <row r="43" spans="1:3" x14ac:dyDescent="0.2">
      <c r="A43" s="33" t="s">
        <v>252</v>
      </c>
      <c r="B43" t="s">
        <v>253</v>
      </c>
      <c r="C43" s="33" t="s">
        <v>235</v>
      </c>
    </row>
    <row r="44" spans="1:3" x14ac:dyDescent="0.2">
      <c r="A44" s="33" t="s">
        <v>254</v>
      </c>
      <c r="B44" t="s">
        <v>255</v>
      </c>
      <c r="C44" s="33" t="s">
        <v>235</v>
      </c>
    </row>
    <row r="45" spans="1:3" x14ac:dyDescent="0.2">
      <c r="A45" s="33" t="s">
        <v>256</v>
      </c>
      <c r="B45" t="s">
        <v>257</v>
      </c>
      <c r="C45" s="33" t="s">
        <v>235</v>
      </c>
    </row>
    <row r="46" spans="1:3" x14ac:dyDescent="0.2">
      <c r="A46" s="33" t="s">
        <v>258</v>
      </c>
      <c r="B46" t="s">
        <v>259</v>
      </c>
      <c r="C46" s="33" t="s">
        <v>235</v>
      </c>
    </row>
    <row r="47" spans="1:3" x14ac:dyDescent="0.2">
      <c r="A47" s="33" t="s">
        <v>162</v>
      </c>
      <c r="B47" t="s">
        <v>260</v>
      </c>
      <c r="C47" s="33" t="s">
        <v>261</v>
      </c>
    </row>
    <row r="48" spans="1:3" x14ac:dyDescent="0.2">
      <c r="A48" s="33" t="s">
        <v>262</v>
      </c>
      <c r="B48" t="s">
        <v>263</v>
      </c>
      <c r="C48" s="33" t="s">
        <v>264</v>
      </c>
    </row>
    <row r="49" spans="1:3" x14ac:dyDescent="0.2">
      <c r="A49" s="33" t="s">
        <v>265</v>
      </c>
      <c r="B49" t="s">
        <v>266</v>
      </c>
      <c r="C49" s="33" t="s">
        <v>264</v>
      </c>
    </row>
    <row r="50" spans="1:3" x14ac:dyDescent="0.2">
      <c r="A50" s="33" t="s">
        <v>267</v>
      </c>
      <c r="B50" t="s">
        <v>268</v>
      </c>
      <c r="C50" s="33" t="s">
        <v>264</v>
      </c>
    </row>
    <row r="51" spans="1:3" x14ac:dyDescent="0.2">
      <c r="A51" s="33" t="s">
        <v>269</v>
      </c>
      <c r="B51" t="s">
        <v>270</v>
      </c>
      <c r="C51" s="33" t="s">
        <v>264</v>
      </c>
    </row>
    <row r="52" spans="1:3" x14ac:dyDescent="0.2">
      <c r="A52" s="33" t="s">
        <v>271</v>
      </c>
      <c r="B52" t="s">
        <v>272</v>
      </c>
      <c r="C52" s="33" t="s">
        <v>273</v>
      </c>
    </row>
    <row r="53" spans="1:3" x14ac:dyDescent="0.2">
      <c r="A53" s="33" t="s">
        <v>274</v>
      </c>
      <c r="B53" t="s">
        <v>275</v>
      </c>
      <c r="C53" s="33" t="s">
        <v>273</v>
      </c>
    </row>
    <row r="54" spans="1:3" x14ac:dyDescent="0.2">
      <c r="A54" s="33" t="s">
        <v>276</v>
      </c>
      <c r="B54" t="s">
        <v>277</v>
      </c>
      <c r="C54" s="33" t="s">
        <v>273</v>
      </c>
    </row>
    <row r="55" spans="1:3" x14ac:dyDescent="0.2">
      <c r="A55" s="33" t="s">
        <v>278</v>
      </c>
      <c r="B55" t="s">
        <v>279</v>
      </c>
      <c r="C55" s="33" t="s">
        <v>273</v>
      </c>
    </row>
    <row r="56" spans="1:3" x14ac:dyDescent="0.2">
      <c r="A56" s="33" t="s">
        <v>280</v>
      </c>
      <c r="B56" t="s">
        <v>281</v>
      </c>
      <c r="C56" s="33" t="s">
        <v>273</v>
      </c>
    </row>
    <row r="57" spans="1:3" x14ac:dyDescent="0.2">
      <c r="A57" s="33" t="s">
        <v>282</v>
      </c>
      <c r="B57" t="s">
        <v>283</v>
      </c>
      <c r="C57" s="33" t="s">
        <v>273</v>
      </c>
    </row>
    <row r="58" spans="1:3" x14ac:dyDescent="0.2">
      <c r="A58" s="33" t="s">
        <v>284</v>
      </c>
      <c r="B58" t="s">
        <v>285</v>
      </c>
      <c r="C58" s="33" t="s">
        <v>273</v>
      </c>
    </row>
    <row r="59" spans="1:3" x14ac:dyDescent="0.2">
      <c r="A59" s="33" t="s">
        <v>286</v>
      </c>
      <c r="B59" t="s">
        <v>287</v>
      </c>
      <c r="C59" s="33" t="s">
        <v>273</v>
      </c>
    </row>
    <row r="60" spans="1:3" x14ac:dyDescent="0.2">
      <c r="A60" s="33" t="s">
        <v>288</v>
      </c>
      <c r="B60" t="s">
        <v>289</v>
      </c>
      <c r="C60" s="33" t="s">
        <v>273</v>
      </c>
    </row>
    <row r="61" spans="1:3" x14ac:dyDescent="0.2">
      <c r="A61" s="33" t="s">
        <v>290</v>
      </c>
      <c r="B61" t="s">
        <v>291</v>
      </c>
      <c r="C61" s="33" t="s">
        <v>273</v>
      </c>
    </row>
    <row r="62" spans="1:3" x14ac:dyDescent="0.2">
      <c r="A62" s="33" t="s">
        <v>292</v>
      </c>
      <c r="B62" t="s">
        <v>293</v>
      </c>
      <c r="C62" s="33" t="s">
        <v>273</v>
      </c>
    </row>
    <row r="63" spans="1:3" x14ac:dyDescent="0.2">
      <c r="A63" s="33" t="s">
        <v>294</v>
      </c>
      <c r="B63" t="s">
        <v>295</v>
      </c>
      <c r="C63" s="33" t="s">
        <v>273</v>
      </c>
    </row>
    <row r="64" spans="1:3" x14ac:dyDescent="0.2">
      <c r="A64" s="33" t="s">
        <v>296</v>
      </c>
      <c r="B64" t="s">
        <v>297</v>
      </c>
      <c r="C64" s="33" t="s">
        <v>273</v>
      </c>
    </row>
  </sheetData>
  <sheetProtection password="84CB" sheet="1" selectLockedCells="1"/>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Labor Redistribution Form</vt:lpstr>
      <vt:lpstr>Instructions</vt:lpstr>
      <vt:lpstr>Accounting Services Form</vt:lpstr>
      <vt:lpstr>AS Form Instructions</vt:lpstr>
      <vt:lpstr>Example 1</vt:lpstr>
      <vt:lpstr>Example ALL</vt:lpstr>
      <vt:lpstr>Bdgt Pool Code </vt:lpstr>
      <vt:lpstr>'Accounting Services Form'!Print_Area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Myers, Lindsey</dc:creator>
  <cp:lastModifiedBy>Myers, Lindsey</cp:lastModifiedBy>
  <cp:lastPrinted>2026-02-10T22:03:59Z</cp:lastPrinted>
  <dcterms:created xsi:type="dcterms:W3CDTF">2026-02-10T22:02:14Z</dcterms:created>
  <dcterms:modified xsi:type="dcterms:W3CDTF">2026-02-10T22:14:25Z</dcterms:modified>
</cp:coreProperties>
</file>