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17" i="2" l="1"/>
  <c r="I169" i="2" l="1"/>
  <c r="K353" i="2" l="1"/>
  <c r="I353" i="2"/>
  <c r="I352" i="2"/>
  <c r="K413" i="2" l="1"/>
  <c r="K412" i="2"/>
  <c r="I274" i="2" l="1"/>
  <c r="I191" i="2" l="1"/>
  <c r="I190" i="2"/>
  <c r="K44" i="2" l="1"/>
  <c r="K407" i="2" l="1"/>
  <c r="K214" i="2"/>
  <c r="K43" i="2" l="1"/>
  <c r="K46" i="2"/>
  <c r="I45" i="2" l="1"/>
  <c r="I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<sst xmlns="http://schemas.openxmlformats.org/spreadsheetml/2006/main" count="1681" uniqueCount="534">
  <si>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</si>
  <si>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</si>
  <si>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</si>
  <si>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</si>
  <si>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</si>
  <si>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</si>
  <si>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</si>
  <si>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</si>
  <si>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</si>
  <si>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</si>
  <si>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</si>
  <si>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</si>
  <si>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</si>
  <si>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</si>
  <si>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</si>
  <si>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</si>
  <si>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</si>
  <si>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</si>
  <si>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</si>
  <si>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</si>
  <si>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</si>
  <si>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</si>
  <si>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</si>
  <si>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</si>
  <si>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</si>
  <si>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</si>
  <si>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</si>
  <si>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</si>
  <si>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</si>
  <si>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</si>
  <si>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</si>
  <si>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</si>
  <si>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</si>
  <si>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</si>
  <si>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</si>
  <si>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</si>
  <si>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</si>
  <si>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</si>
  <si>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</si>
  <si>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</si>
  <si>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</si>
  <si>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</si>
  <si>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</si>
  <si>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</si>
  <si>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</si>
  <si>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</si>
  <si>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</si>
  <si>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</si>
  <si>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</si>
  <si>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</si>
  <si>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</si>
  <si>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</si>
  <si>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</si>
  <si>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</si>
  <si>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</si>
  <si>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</si>
  <si>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</si>
  <si>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</si>
  <si>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</si>
  <si>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</si>
  <si>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</si>
  <si>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</si>
  <si>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</si>
  <si>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</si>
  <si>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</si>
  <si>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</si>
  <si>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</si>
  <si>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</si>
  <si>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</si>
  <si>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</si>
  <si>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</si>
  <si>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</si>
  <si>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</si>
  <si>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</si>
  <si>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</si>
  <si>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</si>
  <si>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</si>
  <si>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</si>
  <si>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</si>
  <si>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</si>
  <si>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</si>
  <si>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</si>
  <si>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</si>
  <si>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</si>
  <si>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</si>
  <si>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</si>
  <si>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</si>
  <si>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</si>
  <si>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</si>
  <si>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</si>
  <si>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</si>
  <si>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</si>
  <si>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</si>
  <si>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</si>
  <si>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</si>
  <si>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</si>
  <si>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</si>
  <si>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</si>
  <si>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</si>
  <si>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</si>
  <si>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</si>
  <si>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</si>
  <si>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</si>
  <si>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</si>
  <si>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</si>
  <si>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</si>
  <si>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</si>
  <si>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</si>
  <si>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</si>
  <si>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</si>
  <si>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</si>
  <si>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</si>
  <si>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</si>
  <si>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</si>
  <si>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</si>
  <si>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</si>
  <si>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</si>
  <si>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</si>
  <si>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</si>
  <si>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</si>
  <si>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</si>
  <si>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</si>
  <si>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</si>
  <si>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</si>
  <si>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</si>
  <si>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</si>
  <si>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</si>
  <si>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</si>
  <si>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</si>
  <si>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</si>
  <si>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</si>
  <si>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</si>
  <si>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</si>
  <si>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</si>
  <si>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</si>
  <si>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</si>
  <si>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</si>
  <si>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</si>
  <si>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</si>
  <si>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</si>
  <si>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</si>
  <si>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</si>
  <si>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</si>
  <si>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</si>
  <si>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</si>
  <si>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</si>
  <si>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</si>
  <si>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</si>
  <si>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</si>
  <si>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</si>
  <si>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</si>
  <si>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</si>
  <si>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</si>
  <si>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</si>
  <si>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</si>
  <si>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</si>
  <si>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</si>
  <si>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</si>
  <si>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</si>
  <si>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</si>
  <si>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</si>
  <si>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</si>
  <si>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</si>
  <si>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</si>
  <si>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</si>
  <si>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</si>
  <si>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</si>
  <si>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</si>
  <si>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</si>
  <si>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</si>
  <si>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</si>
  <si>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</si>
  <si>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</si>
  <si>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</si>
  <si>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</si>
  <si>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</si>
  <si>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</si>
  <si>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</si>
  <si>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</si>
  <si>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</si>
  <si>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</si>
  <si>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</si>
  <si>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</si>
  <si>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</si>
  <si>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</si>
  <si>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</si>
  <si>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</si>
  <si>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</si>
  <si>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</si>
  <si>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</si>
  <si>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</si>
  <si>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</si>
  <si>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</si>
  <si>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</si>
  <si>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</si>
  <si>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</si>
  <si>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</si>
  <si>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</si>
  <si>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</si>
  <si>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</si>
  <si>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</si>
  <si>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</si>
  <si>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</si>
  <si>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</si>
  <si>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</si>
  <si>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</si>
  <si>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</si>
  <si>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</si>
  <si>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</si>
  <si>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</si>
  <si>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</si>
  <si>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</si>
  <si>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</si>
  <si>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</si>
  <si>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</si>
  <si>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</si>
  <si>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</si>
  <si>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</si>
  <si>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</si>
  <si>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</si>
  <si>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</si>
  <si>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</si>
  <si>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</si>
  <si>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</si>
  <si>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</si>
  <si>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</si>
  <si>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</si>
  <si>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</si>
  <si>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</si>
  <si>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</si>
  <si>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</si>
  <si>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</si>
  <si>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</si>
  <si>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</si>
  <si>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</si>
  <si>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</si>
  <si>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</si>
  <si>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</si>
  <si>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</si>
  <si>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</si>
  <si>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</si>
  <si>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</si>
  <si>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</si>
  <si>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</si>
  <si>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</si>
  <si>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</si>
  <si>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</si>
  <si>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</si>
  <si>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</si>
  <si>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</si>
  <si>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</si>
  <si>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</si>
  <si>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</si>
  <si>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</si>
  <si>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</si>
  <si>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</si>
  <si>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</si>
  <si>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</si>
  <si>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</si>
  <si>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</si>
  <si>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</si>
  <si>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</si>
  <si>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</si>
  <si>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</si>
  <si>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</si>
  <si>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</si>
  <si>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</si>
  <si>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</si>
  <si>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</si>
  <si>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</si>
  <si>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</si>
  <si>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</si>
  <si>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</si>
  <si>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</si>
  <si>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</si>
  <si>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</si>
  <si>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</si>
  <si>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</si>
  <si>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</si>
  <si>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</si>
  <si>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</si>
  <si>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</si>
  <si>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</si>
  <si>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</si>
  <si>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</si>
  <si>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</si>
  <si>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</si>
  <si>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</si>
  <si>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</si>
  <si>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</si>
  <si>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</si>
  <si>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</si>
  <si>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</si>
  <si>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</si>
  <si>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</si>
  <si>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</si>
  <si>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</si>
  <si>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</si>
  <si>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</si>
  <si>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</si>
  <si>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</si>
  <si>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</si>
  <si>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</si>
  <si>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</si>
  <si>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</si>
  <si>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</si>
  <si>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</si>
  <si>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</si>
  <si>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</si>
  <si>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</si>
  <si>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</si>
  <si>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</si>
  <si>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</si>
  <si>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</si>
  <si>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</si>
  <si>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</si>
  <si>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</si>
  <si>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</si>
  <si>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</si>
  <si>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</si>
  <si>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</si>
  <si>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</si>
  <si>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</si>
  <si>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</si>
  <si>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</si>
  <si>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</si>
  <si>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</si>
  <si>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</si>
  <si>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</si>
  <si>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</si>
  <si>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</si>
  <si>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</si>
  <si>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</si>
  <si>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</si>
  <si>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</si>
  <si>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</si>
  <si>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</si>
  <si>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</si>
  <si>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</si>
  <si>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</si>
  <si>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</si>
  <si>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</si>
  <si>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</si>
  <si>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</si>
  <si>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</si>
  <si>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</si>
  <si>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</si>
  <si>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</si>
  <si>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</si>
  <si>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</si>
  <si>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</si>
  <si>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</si>
  <si>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</si>
  <si>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</si>
  <si>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</si>
  <si>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</si>
  <si>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</si>
  <si>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</si>
  <si>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</si>
  <si>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</si>
  <si>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</si>
  <si>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</si>
  <si>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</si>
  <si>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</si>
  <si>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</si>
  <si>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</si>
  <si>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</si>
  <si>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</si>
  <si>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</si>
  <si>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</si>
  <si>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</si>
  <si>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</si>
  <si>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</si>
  <si>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</si>
  <si>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</si>
  <si>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</si>
  <si>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</si>
  <si>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</si>
  <si>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</si>
  <si>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</si>
  <si>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</si>
  <si>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</si>
  <si>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</si>
  <si>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</si>
  <si>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</si>
  <si>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</si>
  <si>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</si>
  <si>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</si>
  <si>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</si>
  <si>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</si>
  <si>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</si>
  <si>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</si>
  <si>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</si>
  <si>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</si>
  <si>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</si>
  <si>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</si>
  <si>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</si>
  <si>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</si>
  <si>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</si>
  <si>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</si>
  <si>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</si>
  <si>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</si>
  <si>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</si>
  <si>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</si>
  <si>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</si>
  <si>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</si>
  <si>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</si>
  <si>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</si>
  <si>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</si>
  <si>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</si>
  <si>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</si>
  <si>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</si>
  <si>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</si>
  <si>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</si>
  <si>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</si>
  <si>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</si>
  <si>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</si>
  <si>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</si>
  <si>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</si>
  <si>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</si>
  <si>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</si>
  <si>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</si>
  <si>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</si>
  <si>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</si>
  <si>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</si>
  <si>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</si>
  <si>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</si>
  <si>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</si>
  <si>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</si>
  <si>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</si>
  <si>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</si>
  <si>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</si>
  <si>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</si>
  <si>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</si>
  <si>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</si>
  <si>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</si>
  <si>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</si>
  <si>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</si>
  <si>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</si>
  <si>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</si>
  <si>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</si>
  <si>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</si>
  <si>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</si>
  <si>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</si>
  <si>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</si>
  <si>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</si>
  <si>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</si>
  <si>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</si>
  <si>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</si>
  <si>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</si>
  <si>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</si>
  <si>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</si>
  <si>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</si>
  <si>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</si>
  <si>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</si>
  <si>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</si>
  <si>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</si>
  <si>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</si>
  <si>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</si>
  <si>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</si>
  <si>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</si>
  <si>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</si>
  <si>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</si>
  <si>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</si>
  <si>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</si>
  <si>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</si>
  <si>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</si>
  <si>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</si>
  <si>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</si>
  <si>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</si>
  <si>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</si>
  <si>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</si>
  <si>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</si>
  <si>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</si>
  <si>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</si>
  <si>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</si>
  <si>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</si>
  <si>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</si>
  <si>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</si>
  <si>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</si>
  <si>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</si>
  <si>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</si>
  <si>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</si>
  <si>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</si>
  <si>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</si>
  <si>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</si>
  <si>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</si>
  <si>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</si>
  <si>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</si>
  <si>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</si>
  <si>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</si>
  <si>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</si>
  <si>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</si>
  <si>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</si>
  <si>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</si>
  <si>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</si>
  <si>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</si>
  <si>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</si>
  <si>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</si>
  <si>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</si>
  <si>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</si>
  <si>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</si>
  <si>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</si>
  <si>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</si>
  <si>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</si>
  <si>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</si>
  <si>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</si>
  <si>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</si>
  <si>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</si>
  <si>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</si>
  <si>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</si>
  <si>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</si>
  <si>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</si>
  <si>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</si>
  <si>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</si>
  <si>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</si>
  <si>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</si>
  <si>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</si>
  <si>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</si>
  <si>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</si>
  <si>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</si>
  <si>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</si>
  <si>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</si>
  <si>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</si>
  <si>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</si>
  <si>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</si>
  <si>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</si>
  <si>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</si>
  <si>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</si>
  <si>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</si>
  <si>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</si>
  <si>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 xml:space="preserve">   For Period Beginning September 1 and Ending March 31 </t>
  </si>
  <si>
    <t>E0406</t>
  </si>
  <si>
    <t>Ctr for Fnctnl Genomic Abiotic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</si>
</sst>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sqref="A1:M1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24712.3</v>
      </c>
      <c r="F9" s="5">
        <v>17624.689999999999</v>
      </c>
      <c r="G9" s="53">
        <v>8824.2099999999991</v>
      </c>
      <c r="H9" s="53">
        <v>18890.509999999998</v>
      </c>
      <c r="I9" s="3">
        <f>SUM(E9:H9)</f>
        <v>70051.709999999992</v>
      </c>
      <c r="J9" s="86">
        <v>86231.17</v>
      </c>
      <c r="K9" s="71">
        <f>SUM(I9/J9)-1</f>
        <v>-0.18762890495397433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6975.8</v>
      </c>
      <c r="F10" s="5">
        <v>4155.32</v>
      </c>
      <c r="G10" s="2"/>
      <c r="H10" s="2">
        <v>3799.74</v>
      </c>
      <c r="I10" s="3">
        <f t="shared" ref="I10:I11" si="0">SUM(E10:H10)</f>
        <v>14930.859999999999</v>
      </c>
      <c r="J10" s="2">
        <v>4170.43</v>
      </c>
      <c r="K10" s="71">
        <f t="shared" ref="K10:K12" si="1">SUM(I10/J10)-1</f>
        <v>2.5801727879379337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2000</v>
      </c>
      <c r="K11" s="71">
        <f t="shared" si="1"/>
        <v>-0.5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31688.1</v>
      </c>
      <c r="F12" s="4">
        <f t="shared" ref="F12:I12" si="2">SUM(F9:F11)</f>
        <v>21780.01</v>
      </c>
      <c r="G12" s="4">
        <f t="shared" si="2"/>
        <v>9614.2099999999991</v>
      </c>
      <c r="H12" s="4">
        <f>SUM(H9:H11)</f>
        <v>22900.25</v>
      </c>
      <c r="I12" s="4">
        <f t="shared" si="2"/>
        <v>85982.569999999992</v>
      </c>
      <c r="J12" s="4">
        <f>SUM(J9:J11)</f>
        <v>92401.600000000006</v>
      </c>
      <c r="K12" s="78">
        <f t="shared" si="1"/>
        <v>-6.9468818721753922E-2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9439.42</v>
      </c>
      <c r="F16" s="52">
        <v>8722.89</v>
      </c>
      <c r="G16" s="36"/>
      <c r="H16" s="56">
        <v>745</v>
      </c>
      <c r="I16" s="35">
        <f t="shared" ref="I16:I18" si="3">SUM(E16:H16)</f>
        <v>18907.309999999998</v>
      </c>
      <c r="J16" s="56">
        <v>18995.689999999999</v>
      </c>
      <c r="K16" s="71">
        <f t="shared" ref="K16:K20" si="4">SUM(I16/J16)-1</f>
        <v>-4.6526343607419252E-3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117143.69</v>
      </c>
      <c r="F17" s="3">
        <v>59077.43</v>
      </c>
      <c r="G17" s="35"/>
      <c r="H17" s="35">
        <v>40988.230000000003</v>
      </c>
      <c r="I17" s="35">
        <f t="shared" si="3"/>
        <v>217209.35</v>
      </c>
      <c r="J17" s="35">
        <v>169121.48</v>
      </c>
      <c r="K17" s="71">
        <f t="shared" si="4"/>
        <v>0.28433922172393467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27546.38</v>
      </c>
      <c r="F18" s="3">
        <v>10929.45</v>
      </c>
      <c r="G18" s="35"/>
      <c r="H18" s="35">
        <v>1750</v>
      </c>
      <c r="I18" s="35">
        <f t="shared" si="3"/>
        <v>40225.83</v>
      </c>
      <c r="J18" s="35">
        <v>43136.480000000003</v>
      </c>
      <c r="K18" s="71">
        <f t="shared" si="4"/>
        <v>-6.7475371193940759E-2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7320.36</v>
      </c>
      <c r="G19" s="35"/>
      <c r="H19" s="35">
        <v>7067</v>
      </c>
      <c r="I19" s="35">
        <f>SUM(E19:H19)</f>
        <v>21955.09</v>
      </c>
      <c r="J19" s="35">
        <v>18926.439999999999</v>
      </c>
      <c r="K19" s="71">
        <f t="shared" si="4"/>
        <v>0.16002217004360042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161697.22</v>
      </c>
      <c r="F20" s="4">
        <f t="shared" si="5"/>
        <v>86050.13</v>
      </c>
      <c r="G20" s="4">
        <f t="shared" si="5"/>
        <v>0</v>
      </c>
      <c r="H20" s="4">
        <f t="shared" si="5"/>
        <v>50550.23</v>
      </c>
      <c r="I20" s="4">
        <f t="shared" si="5"/>
        <v>298297.58</v>
      </c>
      <c r="J20" s="4">
        <f>SUM(J16:J19)</f>
        <v>250180.09000000003</v>
      </c>
      <c r="K20" s="78">
        <f t="shared" si="4"/>
        <v>0.19233141214394789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3312.77</v>
      </c>
      <c r="F24" s="3">
        <v>3427.48</v>
      </c>
      <c r="G24" s="2"/>
      <c r="H24" s="2">
        <v>1035.96</v>
      </c>
      <c r="I24" s="3">
        <f>SUM(E24:H24)</f>
        <v>7776.21</v>
      </c>
      <c r="J24" s="2">
        <v>6338.45</v>
      </c>
      <c r="K24" s="71">
        <f t="shared" ref="K24:K26" si="8">SUM(I24/J24)-1</f>
        <v>0.22683148088255023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1226.95</v>
      </c>
      <c r="F25" s="3"/>
      <c r="G25" s="2"/>
      <c r="H25" s="2"/>
      <c r="I25" s="3">
        <f>SUM(E25:H25)</f>
        <v>1226.95</v>
      </c>
      <c r="J25" s="2">
        <v>1799.17</v>
      </c>
      <c r="K25" s="71">
        <f t="shared" si="8"/>
        <v>-0.31804665484640138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4539.72</v>
      </c>
      <c r="F26" s="4">
        <f t="shared" ref="F26:I26" si="9">SUM(F24:F25)</f>
        <v>3427.48</v>
      </c>
      <c r="G26" s="4">
        <f t="shared" si="9"/>
        <v>0</v>
      </c>
      <c r="H26" s="4">
        <f>SUM(H24:H25)</f>
        <v>1035.96</v>
      </c>
      <c r="I26" s="4">
        <f t="shared" si="9"/>
        <v>9003.16</v>
      </c>
      <c r="J26" s="4">
        <f>SUM(J24:J25)</f>
        <v>8137.62</v>
      </c>
      <c r="K26" s="78">
        <f t="shared" si="8"/>
        <v>0.10636279403560245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17472.439999999999</v>
      </c>
      <c r="F30" s="3">
        <v>1647.41</v>
      </c>
      <c r="G30" s="2"/>
      <c r="H30" s="2">
        <v>4962.46</v>
      </c>
      <c r="I30" s="3">
        <f>SUM(E30:H30)</f>
        <v>24082.309999999998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17472.439999999999</v>
      </c>
      <c r="F31" s="4">
        <f t="shared" si="10"/>
        <v>1647.41</v>
      </c>
      <c r="G31" s="4">
        <f t="shared" si="10"/>
        <v>0</v>
      </c>
      <c r="H31" s="4">
        <f t="shared" si="10"/>
        <v>4962.46</v>
      </c>
      <c r="I31" s="4">
        <f t="shared" si="10"/>
        <v>24082.309999999998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43437.69</v>
      </c>
      <c r="F34" s="5">
        <v>36432.699999999997</v>
      </c>
      <c r="G34" s="2">
        <v>16632.2</v>
      </c>
      <c r="H34" s="2">
        <v>22142.95</v>
      </c>
      <c r="I34" s="2">
        <f>SUM(E34:H34)</f>
        <v>118645.54</v>
      </c>
      <c r="J34" s="2">
        <v>105785.75</v>
      </c>
      <c r="K34" s="71">
        <f t="shared" ref="K34:K39" si="11">SUM(I34/J34)-1</f>
        <v>0.12156448292893884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15854.23</v>
      </c>
      <c r="F35" s="3">
        <v>31447.64</v>
      </c>
      <c r="G35" s="2">
        <v>11217.79</v>
      </c>
      <c r="H35" s="2">
        <v>51658.25</v>
      </c>
      <c r="I35" s="2">
        <f>SUM(E35:H35)</f>
        <v>110177.91</v>
      </c>
      <c r="J35" s="2">
        <v>77221.899999999994</v>
      </c>
      <c r="K35" s="71">
        <f t="shared" si="11"/>
        <v>0.42677025558811699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2744.05</v>
      </c>
      <c r="G37" s="2">
        <v>1189.54</v>
      </c>
      <c r="H37" s="2">
        <v>1656</v>
      </c>
      <c r="I37" s="2">
        <f>SUM(E37:H37)</f>
        <v>5589.59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594.72</v>
      </c>
      <c r="F38" s="3">
        <v>2392.42</v>
      </c>
      <c r="G38" s="2"/>
      <c r="H38" s="2">
        <v>1154</v>
      </c>
      <c r="I38" s="2">
        <f>SUM(E38:H38)</f>
        <v>4141.1400000000003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59886.64</v>
      </c>
      <c r="F39" s="4">
        <f t="shared" si="12"/>
        <v>73016.81</v>
      </c>
      <c r="G39" s="4">
        <f t="shared" si="12"/>
        <v>29039.530000000002</v>
      </c>
      <c r="H39" s="4">
        <f t="shared" si="12"/>
        <v>76611.199999999997</v>
      </c>
      <c r="I39" s="4">
        <f t="shared" si="12"/>
        <v>238554.18000000002</v>
      </c>
      <c r="J39" s="4">
        <f t="shared" si="12"/>
        <v>183007.65</v>
      </c>
      <c r="K39" s="78">
        <f t="shared" si="11"/>
        <v>0.30352026267754395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9492.1200000000008</v>
      </c>
      <c r="F45" s="5">
        <v>26756.12</v>
      </c>
      <c r="G45" s="2"/>
      <c r="H45" s="2">
        <v>18713.490000000002</v>
      </c>
      <c r="I45" s="2">
        <f>SUM(E45:H45)</f>
        <v>54961.729999999996</v>
      </c>
      <c r="J45" s="2">
        <v>88366.28</v>
      </c>
      <c r="K45" s="71">
        <f t="shared" si="15"/>
        <v>-0.37802372126562311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2860.46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19844.95</v>
      </c>
      <c r="F47" s="3">
        <v>29112.49</v>
      </c>
      <c r="G47" s="2">
        <v>3961.86</v>
      </c>
      <c r="H47" s="2">
        <v>24464.84</v>
      </c>
      <c r="I47" s="2">
        <f>SUM(E47:H47)</f>
        <v>77384.14</v>
      </c>
      <c r="J47" s="2">
        <v>37674.42</v>
      </c>
      <c r="K47" s="71">
        <f t="shared" si="15"/>
        <v>1.054023393060862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29337.07</v>
      </c>
      <c r="F48" s="39">
        <f t="shared" ref="F48:I48" si="16">SUM(F43:F47)</f>
        <v>55868.61</v>
      </c>
      <c r="G48" s="39">
        <f t="shared" si="16"/>
        <v>3961.86</v>
      </c>
      <c r="H48" s="39">
        <f>SUM(H43:H47)</f>
        <v>43178.33</v>
      </c>
      <c r="I48" s="39">
        <f t="shared" si="16"/>
        <v>132345.87</v>
      </c>
      <c r="J48" s="39">
        <f>SUM(J43:J47)</f>
        <v>135100.02000000002</v>
      </c>
      <c r="K48" s="78">
        <f t="shared" si="15"/>
        <v>-2.0386007344780688E-2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10872.17</v>
      </c>
      <c r="F52" s="3">
        <v>24499.62</v>
      </c>
      <c r="G52" s="2">
        <v>35528.51</v>
      </c>
      <c r="H52" s="2">
        <v>502170.66</v>
      </c>
      <c r="I52" s="2">
        <f>SUM(E52:H52)</f>
        <v>573070.96</v>
      </c>
      <c r="J52" s="2">
        <v>847421.04</v>
      </c>
      <c r="K52" s="71">
        <f t="shared" ref="K52:K55" si="17">SUM(I52/J52)-1</f>
        <v>-0.32374707146756709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>
        <v>2871.75</v>
      </c>
      <c r="G53" s="2">
        <v>3790.37</v>
      </c>
      <c r="H53" s="2">
        <v>526.01</v>
      </c>
      <c r="I53" s="2">
        <f t="shared" ref="I53:I54" si="18">SUM(E53:H53)</f>
        <v>7188.13</v>
      </c>
      <c r="J53" s="2">
        <v>4657.3599999999997</v>
      </c>
      <c r="K53" s="71">
        <f t="shared" si="17"/>
        <v>0.54339153511860805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10872.17</v>
      </c>
      <c r="F55" s="4">
        <f t="shared" ref="F55:I55" si="19">SUM(F52:F54)</f>
        <v>27371.37</v>
      </c>
      <c r="G55" s="4">
        <f t="shared" si="19"/>
        <v>39318.880000000005</v>
      </c>
      <c r="H55" s="4">
        <f>SUM(H52:H54)</f>
        <v>502696.67</v>
      </c>
      <c r="I55" s="4">
        <f t="shared" si="19"/>
        <v>580259.09</v>
      </c>
      <c r="J55" s="4">
        <f>SUM(J52:J54)</f>
        <v>852078.4</v>
      </c>
      <c r="K55" s="78">
        <f t="shared" si="17"/>
        <v>-0.31900739415527968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7527.81</v>
      </c>
      <c r="F59" s="3">
        <v>15661.25</v>
      </c>
      <c r="G59" s="2"/>
      <c r="H59" s="2">
        <v>3420</v>
      </c>
      <c r="I59" s="2">
        <f>SUM(E59:H59)</f>
        <v>26609.06</v>
      </c>
      <c r="J59" s="2">
        <v>37549.440000000002</v>
      </c>
      <c r="K59" s="71">
        <f t="shared" ref="K59:K66" si="20">SUM(I59/J59)-1</f>
        <v>-0.29135933851476881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1636.18</v>
      </c>
      <c r="G60" s="2">
        <v>4563.2700000000004</v>
      </c>
      <c r="H60" s="2">
        <v>3671.97</v>
      </c>
      <c r="I60" s="2">
        <f t="shared" ref="I60:I64" si="21">SUM(E60:H60)</f>
        <v>17429.440000000002</v>
      </c>
      <c r="J60" s="2">
        <v>43185.04</v>
      </c>
      <c r="K60" s="71">
        <f t="shared" si="20"/>
        <v>-0.59640097589350383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8790.6</v>
      </c>
      <c r="G61" s="2"/>
      <c r="H61" s="2">
        <v>3889</v>
      </c>
      <c r="I61" s="2">
        <f t="shared" si="21"/>
        <v>13329.82</v>
      </c>
      <c r="J61" s="2">
        <v>16585.650000000001</v>
      </c>
      <c r="K61" s="71">
        <f t="shared" si="20"/>
        <v>-0.19630403390883089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507.26</v>
      </c>
      <c r="F62" s="3">
        <v>6571.59</v>
      </c>
      <c r="G62" s="2"/>
      <c r="H62" s="2">
        <v>5567</v>
      </c>
      <c r="I62" s="2">
        <f t="shared" si="21"/>
        <v>12645.85</v>
      </c>
      <c r="J62" s="2">
        <v>14141.41</v>
      </c>
      <c r="K62" s="71">
        <f t="shared" si="20"/>
        <v>-0.10575748811469288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3713.94</v>
      </c>
      <c r="F63" s="3">
        <v>8444.5499999999993</v>
      </c>
      <c r="G63" s="2"/>
      <c r="H63" s="2">
        <v>3301</v>
      </c>
      <c r="I63" s="2">
        <f t="shared" si="21"/>
        <v>15459.49</v>
      </c>
      <c r="J63" s="2">
        <v>18944.57</v>
      </c>
      <c r="K63" s="71">
        <f t="shared" si="20"/>
        <v>-0.18396194793547704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2471.14</v>
      </c>
      <c r="F64" s="3">
        <v>3060.81</v>
      </c>
      <c r="G64" s="2"/>
      <c r="H64" s="2">
        <v>3195</v>
      </c>
      <c r="I64" s="2">
        <f t="shared" si="21"/>
        <v>8726.9500000000007</v>
      </c>
      <c r="J64" s="2">
        <v>7208.46</v>
      </c>
      <c r="K64" s="71">
        <f t="shared" si="20"/>
        <v>0.21065387059094465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22428.39</v>
      </c>
      <c r="F66" s="39">
        <f t="shared" ref="F66:I66" si="22">SUM(F59:F65)</f>
        <v>44164.979999999996</v>
      </c>
      <c r="G66" s="39">
        <f t="shared" si="22"/>
        <v>4563.2700000000004</v>
      </c>
      <c r="H66" s="39">
        <f>SUM(H59:H65)</f>
        <v>23043.97</v>
      </c>
      <c r="I66" s="39">
        <f t="shared" si="22"/>
        <v>94200.61</v>
      </c>
      <c r="J66" s="39">
        <f>SUM(J59:J65)</f>
        <v>137614.57</v>
      </c>
      <c r="K66" s="78">
        <f t="shared" si="20"/>
        <v>-0.31547502564590368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4199.78</v>
      </c>
      <c r="F70" s="3">
        <v>12247.36</v>
      </c>
      <c r="G70" s="2">
        <v>4429.1400000000003</v>
      </c>
      <c r="H70" s="2">
        <v>3801.1</v>
      </c>
      <c r="I70" s="2">
        <f>SUM(E70:H70)</f>
        <v>24677.379999999997</v>
      </c>
      <c r="J70" s="2">
        <v>25153.95</v>
      </c>
      <c r="K70" s="71">
        <f>SUM(I70/J70)-1</f>
        <v>-1.8946129733103723E-2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>
        <v>25</v>
      </c>
      <c r="I71" s="2">
        <f>SUM(E71:H71)</f>
        <v>25</v>
      </c>
      <c r="J71" s="2">
        <v>3418.05</v>
      </c>
      <c r="K71" s="71">
        <f>SUM(I71/J71)-1</f>
        <v>-0.99268588815260161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4199.78</v>
      </c>
      <c r="F72" s="39">
        <f t="shared" ref="F72:H72" si="23">SUM(F70:F71)</f>
        <v>12247.36</v>
      </c>
      <c r="G72" s="39">
        <f t="shared" si="23"/>
        <v>4429.1400000000003</v>
      </c>
      <c r="H72" s="39">
        <f t="shared" si="23"/>
        <v>3826.1</v>
      </c>
      <c r="I72" s="39">
        <f>SUM(I70:I71)</f>
        <v>24702.379999999997</v>
      </c>
      <c r="J72" s="39">
        <f>SUM(J70:J71)</f>
        <v>28572</v>
      </c>
      <c r="K72" s="78">
        <f t="shared" ref="K72" si="24">SUM(I72/J72)-1</f>
        <v>-0.13543399132017364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31025.56</v>
      </c>
      <c r="F76" s="3">
        <v>28450.16</v>
      </c>
      <c r="G76" s="2"/>
      <c r="H76" s="2">
        <v>33884.29</v>
      </c>
      <c r="I76" s="2">
        <f>SUM(E76:H76)</f>
        <v>93360.010000000009</v>
      </c>
      <c r="J76" s="2">
        <v>83505.09</v>
      </c>
      <c r="K76" s="71">
        <f t="shared" ref="K76:K86" si="25">SUM(I76/J76)-1</f>
        <v>0.11801579999494649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1919.13</v>
      </c>
      <c r="F77" s="3">
        <v>18643.400000000001</v>
      </c>
      <c r="G77" s="2">
        <v>24734.59</v>
      </c>
      <c r="H77" s="2">
        <v>4122.25</v>
      </c>
      <c r="I77" s="2">
        <f t="shared" ref="I77:I85" si="26">SUM(E77:H77)</f>
        <v>49419.37</v>
      </c>
      <c r="J77" s="2">
        <v>79547.240000000005</v>
      </c>
      <c r="K77" s="71">
        <f t="shared" si="25"/>
        <v>-0.37874186458260528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11178.47</v>
      </c>
      <c r="F78" s="3">
        <v>26523.93</v>
      </c>
      <c r="G78" s="2">
        <v>7427.03</v>
      </c>
      <c r="H78" s="2">
        <v>8336.41</v>
      </c>
      <c r="I78" s="2">
        <f t="shared" si="26"/>
        <v>53465.84</v>
      </c>
      <c r="J78" s="2">
        <v>51950.84</v>
      </c>
      <c r="K78" s="71">
        <f t="shared" si="25"/>
        <v>2.9162184865538343E-2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39823.47</v>
      </c>
      <c r="F79" s="3">
        <v>58881.65</v>
      </c>
      <c r="G79" s="2">
        <v>128714.76</v>
      </c>
      <c r="H79" s="2">
        <v>80291.89</v>
      </c>
      <c r="I79" s="2">
        <f t="shared" si="26"/>
        <v>307711.77</v>
      </c>
      <c r="J79" s="2">
        <v>286764.98</v>
      </c>
      <c r="K79" s="71">
        <f t="shared" si="25"/>
        <v>7.3045146586588228E-2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2075.64</v>
      </c>
      <c r="F80" s="3">
        <v>19361.95</v>
      </c>
      <c r="G80" s="2">
        <v>4668.34</v>
      </c>
      <c r="H80" s="2">
        <v>8991.8700000000008</v>
      </c>
      <c r="I80" s="2">
        <f t="shared" si="26"/>
        <v>35097.800000000003</v>
      </c>
      <c r="J80" s="2">
        <v>17666.98</v>
      </c>
      <c r="K80" s="71">
        <f t="shared" si="25"/>
        <v>0.9866326899107829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19768.62</v>
      </c>
      <c r="F81" s="3">
        <v>23735.73</v>
      </c>
      <c r="G81" s="2">
        <v>400</v>
      </c>
      <c r="H81" s="2">
        <v>28276.49</v>
      </c>
      <c r="I81" s="2">
        <f t="shared" si="26"/>
        <v>72180.84</v>
      </c>
      <c r="J81" s="2">
        <v>94675.79</v>
      </c>
      <c r="K81" s="71">
        <f t="shared" si="25"/>
        <v>-0.23759981300393684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28962.25</v>
      </c>
      <c r="F82" s="3">
        <v>73483.92</v>
      </c>
      <c r="G82" s="2">
        <v>19926.71</v>
      </c>
      <c r="H82" s="2">
        <v>47185.02</v>
      </c>
      <c r="I82" s="2">
        <f t="shared" si="26"/>
        <v>169557.9</v>
      </c>
      <c r="J82" s="2">
        <v>164665.09</v>
      </c>
      <c r="K82" s="71">
        <f t="shared" si="25"/>
        <v>2.971370555835473E-2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208.8</v>
      </c>
      <c r="F83" s="3">
        <v>7976.1</v>
      </c>
      <c r="G83" s="2"/>
      <c r="H83" s="2">
        <v>1410</v>
      </c>
      <c r="I83" s="2">
        <f t="shared" ref="I83:I84" si="27">SUM(E83:H83)</f>
        <v>9594.9000000000015</v>
      </c>
      <c r="J83" s="2">
        <v>23477.82</v>
      </c>
      <c r="K83" s="71">
        <f t="shared" ref="K83:K84" si="28">SUM(I83/J83)-1</f>
        <v>-0.5913206592434902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4727.95</v>
      </c>
      <c r="F84" s="3">
        <v>18904.330000000002</v>
      </c>
      <c r="G84" s="2">
        <v>39600.97</v>
      </c>
      <c r="H84" s="2">
        <v>22969.54</v>
      </c>
      <c r="I84" s="2">
        <f t="shared" si="27"/>
        <v>86202.790000000008</v>
      </c>
      <c r="J84" s="2">
        <v>121493.58</v>
      </c>
      <c r="K84" s="71">
        <f t="shared" si="28"/>
        <v>-0.29047452548521491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197.2</v>
      </c>
      <c r="F85" s="3"/>
      <c r="G85" s="2"/>
      <c r="H85" s="2"/>
      <c r="I85" s="2">
        <f t="shared" si="26"/>
        <v>197.2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139887.09000000003</v>
      </c>
      <c r="F86" s="4">
        <f t="shared" si="29"/>
        <v>275961.17</v>
      </c>
      <c r="G86" s="4">
        <f t="shared" si="29"/>
        <v>225472.4</v>
      </c>
      <c r="H86" s="4">
        <f t="shared" si="29"/>
        <v>235467.75999999998</v>
      </c>
      <c r="I86" s="4">
        <f t="shared" si="29"/>
        <v>876788.42</v>
      </c>
      <c r="J86" s="4">
        <f t="shared" si="29"/>
        <v>923747.40999999992</v>
      </c>
      <c r="K86" s="78">
        <f t="shared" si="25"/>
        <v>-5.083531438534683E-2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41701.29</v>
      </c>
      <c r="F90" s="3">
        <v>48985.71</v>
      </c>
      <c r="G90" s="2">
        <v>24250.47</v>
      </c>
      <c r="H90" s="2">
        <v>170312.93</v>
      </c>
      <c r="I90" s="2">
        <f>SUM(E90:H90)</f>
        <v>285250.40000000002</v>
      </c>
      <c r="J90" s="2">
        <v>207683.06</v>
      </c>
      <c r="K90" s="71">
        <f t="shared" ref="K90:K91" si="32">SUM(I90/J90)-1</f>
        <v>0.37348900772166993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41701.29</v>
      </c>
      <c r="F91" s="4">
        <f t="shared" ref="F91:I91" si="33">SUM(F90)</f>
        <v>48985.71</v>
      </c>
      <c r="G91" s="4">
        <f t="shared" si="33"/>
        <v>24250.47</v>
      </c>
      <c r="H91" s="4">
        <f>SUM(H90)</f>
        <v>170312.93</v>
      </c>
      <c r="I91" s="4">
        <f t="shared" si="33"/>
        <v>285250.40000000002</v>
      </c>
      <c r="J91" s="4">
        <f>SUM(J90)</f>
        <v>207683.06</v>
      </c>
      <c r="K91" s="78">
        <f t="shared" si="32"/>
        <v>0.37348900772166993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30568.68</v>
      </c>
      <c r="F95" s="3">
        <v>26599.62</v>
      </c>
      <c r="G95" s="2">
        <v>5161.0600000000004</v>
      </c>
      <c r="H95" s="2">
        <v>22346.85</v>
      </c>
      <c r="I95" s="2">
        <f>SUM(E95:H95)</f>
        <v>84676.209999999992</v>
      </c>
      <c r="J95" s="53">
        <v>63776.62</v>
      </c>
      <c r="K95" s="71">
        <f t="shared" ref="K95:K116" si="34">SUM(I95/J95)-1</f>
        <v>0.32769986869796464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7169.48</v>
      </c>
      <c r="F97" s="3">
        <v>52434.3</v>
      </c>
      <c r="G97" s="2">
        <v>10312.040000000001</v>
      </c>
      <c r="H97" s="2">
        <v>35916.01</v>
      </c>
      <c r="I97" s="2">
        <f t="shared" ref="I97:I115" si="35">SUM(E97:H97)</f>
        <v>105831.83000000002</v>
      </c>
      <c r="J97" s="2">
        <v>78430.84</v>
      </c>
      <c r="K97" s="71">
        <f t="shared" si="34"/>
        <v>0.34936499468831417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8896.0499999999993</v>
      </c>
      <c r="F98" s="3">
        <v>13211.5</v>
      </c>
      <c r="G98" s="2">
        <v>19010.349999999999</v>
      </c>
      <c r="H98" s="2">
        <v>28207.119999999999</v>
      </c>
      <c r="I98" s="2">
        <f t="shared" si="35"/>
        <v>69325.01999999999</v>
      </c>
      <c r="J98" s="2">
        <v>67227.210000000006</v>
      </c>
      <c r="K98" s="71">
        <f t="shared" si="34"/>
        <v>3.1204775566321841E-2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5369.13</v>
      </c>
      <c r="F99" s="3">
        <v>32439.88</v>
      </c>
      <c r="G99" s="2">
        <v>35851.46</v>
      </c>
      <c r="H99" s="2">
        <v>26715.59</v>
      </c>
      <c r="I99" s="2">
        <f t="shared" si="35"/>
        <v>100376.06</v>
      </c>
      <c r="J99" s="2">
        <v>68544.649999999994</v>
      </c>
      <c r="K99" s="71">
        <f t="shared" si="34"/>
        <v>0.46438941624182206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24480.57</v>
      </c>
      <c r="G100" s="2"/>
      <c r="H100" s="2">
        <v>6819.11</v>
      </c>
      <c r="I100" s="2">
        <f t="shared" si="35"/>
        <v>31299.68</v>
      </c>
      <c r="J100" s="2">
        <v>17624.09</v>
      </c>
      <c r="K100" s="71">
        <f t="shared" si="34"/>
        <v>0.77596006375364635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6100.15</v>
      </c>
      <c r="F101" s="3">
        <v>38389.78</v>
      </c>
      <c r="G101" s="2">
        <v>6118.12</v>
      </c>
      <c r="H101" s="2">
        <v>35879.730000000003</v>
      </c>
      <c r="I101" s="2">
        <f t="shared" si="35"/>
        <v>86487.78</v>
      </c>
      <c r="J101" s="2">
        <v>66184.679999999993</v>
      </c>
      <c r="K101" s="71">
        <f t="shared" si="34"/>
        <v>0.30676434486047244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10215.879999999999</v>
      </c>
      <c r="F102" s="3">
        <v>125397.07</v>
      </c>
      <c r="G102" s="2">
        <v>15307.63</v>
      </c>
      <c r="H102" s="2">
        <v>79902.63</v>
      </c>
      <c r="I102" s="2">
        <f t="shared" si="35"/>
        <v>230823.21000000002</v>
      </c>
      <c r="J102" s="2">
        <v>117613.44</v>
      </c>
      <c r="K102" s="71">
        <f t="shared" si="34"/>
        <v>0.96255810560425759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5389.77</v>
      </c>
      <c r="F103" s="3">
        <v>18446.810000000001</v>
      </c>
      <c r="G103" s="2">
        <v>9009.5400000000009</v>
      </c>
      <c r="H103" s="2">
        <v>14355.14</v>
      </c>
      <c r="I103" s="2">
        <f t="shared" si="35"/>
        <v>47201.26</v>
      </c>
      <c r="J103" s="2">
        <v>50398.21</v>
      </c>
      <c r="K103" s="71">
        <f t="shared" si="34"/>
        <v>-6.3433800525851902E-2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7988.06</v>
      </c>
      <c r="F104" s="3">
        <v>7785.15</v>
      </c>
      <c r="G104" s="2">
        <v>3639.8</v>
      </c>
      <c r="H104" s="2">
        <v>6755.49</v>
      </c>
      <c r="I104" s="2">
        <f t="shared" si="35"/>
        <v>26168.5</v>
      </c>
      <c r="J104" s="2">
        <v>38606.03</v>
      </c>
      <c r="K104" s="71">
        <f t="shared" si="34"/>
        <v>-0.32216547518613026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3887.17</v>
      </c>
      <c r="F105" s="3">
        <v>30185.86</v>
      </c>
      <c r="G105" s="2">
        <v>8532.02</v>
      </c>
      <c r="H105" s="2">
        <v>17881.25</v>
      </c>
      <c r="I105" s="2">
        <f t="shared" si="35"/>
        <v>60486.3</v>
      </c>
      <c r="J105" s="2">
        <v>78854.259999999995</v>
      </c>
      <c r="K105" s="71">
        <f t="shared" si="34"/>
        <v>-0.23293554463639621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7941.32</v>
      </c>
      <c r="G107" s="2"/>
      <c r="H107" s="81">
        <v>1559.9</v>
      </c>
      <c r="I107" s="2">
        <f t="shared" si="35"/>
        <v>9501.2199999999993</v>
      </c>
      <c r="J107" s="2">
        <v>9052.35</v>
      </c>
      <c r="K107" s="71">
        <f t="shared" si="34"/>
        <v>4.958601910001259E-2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10047.129999999999</v>
      </c>
      <c r="F108" s="3">
        <v>38540.89</v>
      </c>
      <c r="G108" s="2">
        <v>32231.48</v>
      </c>
      <c r="H108" s="2">
        <v>27703.11</v>
      </c>
      <c r="I108" s="2">
        <f t="shared" si="35"/>
        <v>108522.61</v>
      </c>
      <c r="J108" s="2">
        <v>106969.52</v>
      </c>
      <c r="K108" s="71">
        <f t="shared" si="34"/>
        <v>1.451899569148285E-2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22153.68</v>
      </c>
      <c r="F109" s="3">
        <v>41251.82</v>
      </c>
      <c r="G109" s="2">
        <v>4025.22</v>
      </c>
      <c r="H109" s="2">
        <v>17152.11</v>
      </c>
      <c r="I109" s="2">
        <f t="shared" si="35"/>
        <v>84582.83</v>
      </c>
      <c r="J109" s="2">
        <v>83754.36</v>
      </c>
      <c r="K109" s="71">
        <f t="shared" si="34"/>
        <v>9.8916641473949518E-3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6195.81</v>
      </c>
      <c r="F110" s="3">
        <v>26017.81</v>
      </c>
      <c r="G110" s="2">
        <v>592.79999999999995</v>
      </c>
      <c r="H110" s="2">
        <v>24299.5</v>
      </c>
      <c r="I110" s="2">
        <f t="shared" si="35"/>
        <v>57105.920000000006</v>
      </c>
      <c r="J110" s="2">
        <v>62375.94</v>
      </c>
      <c r="K110" s="71">
        <f t="shared" si="34"/>
        <v>-8.4488025350800244E-2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10399.59</v>
      </c>
      <c r="F111" s="3">
        <v>23126.99</v>
      </c>
      <c r="G111" s="2">
        <v>2763.26</v>
      </c>
      <c r="H111" s="2">
        <v>11966.74</v>
      </c>
      <c r="I111" s="2">
        <f t="shared" si="35"/>
        <v>48256.58</v>
      </c>
      <c r="J111" s="2">
        <v>44521.56</v>
      </c>
      <c r="K111" s="71">
        <f t="shared" si="34"/>
        <v>8.3892388317031275E-2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6978.06</v>
      </c>
      <c r="F114" s="3">
        <v>33713.24</v>
      </c>
      <c r="G114" s="2">
        <v>2235</v>
      </c>
      <c r="H114" s="2">
        <v>9626.8799999999992</v>
      </c>
      <c r="I114" s="2">
        <f t="shared" ref="I114" si="36">SUM(E114:H114)</f>
        <v>52553.179999999993</v>
      </c>
      <c r="J114" s="2">
        <v>113574.89</v>
      </c>
      <c r="K114" s="71">
        <f t="shared" ref="K114:K115" si="37">SUM(I114/J114)-1</f>
        <v>-0.53728170020679755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14210.44</v>
      </c>
      <c r="H115" s="2"/>
      <c r="I115" s="2">
        <f t="shared" si="35"/>
        <v>14625.62</v>
      </c>
      <c r="J115" s="2">
        <v>4182.53</v>
      </c>
      <c r="K115" s="71">
        <f t="shared" si="37"/>
        <v>2.4968356473235103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141773.82</v>
      </c>
      <c r="F116" s="4">
        <f t="shared" si="38"/>
        <v>539962.61</v>
      </c>
      <c r="G116" s="4">
        <f t="shared" si="38"/>
        <v>169000.22000000003</v>
      </c>
      <c r="H116" s="4">
        <f t="shared" si="38"/>
        <v>367087.16</v>
      </c>
      <c r="I116" s="4">
        <f t="shared" si="38"/>
        <v>1217823.81</v>
      </c>
      <c r="J116" s="4">
        <f t="shared" si="38"/>
        <v>1071691.18</v>
      </c>
      <c r="K116" s="78">
        <f t="shared" si="34"/>
        <v>0.13635703337597693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79412.37</v>
      </c>
      <c r="F120" s="3">
        <v>35032.089999999997</v>
      </c>
      <c r="G120" s="2">
        <v>5324</v>
      </c>
      <c r="H120" s="2">
        <v>124412.64</v>
      </c>
      <c r="I120" s="2">
        <f>SUM(E120:H120)</f>
        <v>244181.09999999998</v>
      </c>
      <c r="J120" s="2">
        <v>318146.78000000003</v>
      </c>
      <c r="K120" s="71">
        <f t="shared" ref="K120:K129" si="41">SUM(I120/J120)-1</f>
        <v>-0.23248916742140235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5495.31</v>
      </c>
      <c r="F121" s="3">
        <v>25597.98</v>
      </c>
      <c r="G121" s="2">
        <v>12051.8</v>
      </c>
      <c r="H121" s="2">
        <v>15215.54</v>
      </c>
      <c r="I121" s="2">
        <f t="shared" ref="I121:I128" si="42">SUM(E121:H121)</f>
        <v>58360.63</v>
      </c>
      <c r="J121" s="2">
        <v>51730.92</v>
      </c>
      <c r="K121" s="71">
        <f t="shared" si="41"/>
        <v>0.12815758931022292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4011.83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8177.21</v>
      </c>
      <c r="F123" s="3">
        <v>4628.96</v>
      </c>
      <c r="G123" s="2"/>
      <c r="H123" s="2">
        <v>13222.14</v>
      </c>
      <c r="I123" s="2">
        <f t="shared" si="42"/>
        <v>26028.309999999998</v>
      </c>
      <c r="J123" s="2">
        <v>24842.639999999999</v>
      </c>
      <c r="K123" s="71">
        <f t="shared" si="41"/>
        <v>4.7727214176915167E-2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9547.0300000000007</v>
      </c>
      <c r="F124" s="3">
        <v>24669.96</v>
      </c>
      <c r="G124" s="2"/>
      <c r="H124" s="2">
        <v>13373.86</v>
      </c>
      <c r="I124" s="2">
        <f t="shared" si="42"/>
        <v>47590.85</v>
      </c>
      <c r="J124" s="2">
        <v>40974.92</v>
      </c>
      <c r="K124" s="71">
        <f t="shared" si="41"/>
        <v>0.16146291438763027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5491.05</v>
      </c>
      <c r="F125" s="3">
        <v>28882.36</v>
      </c>
      <c r="G125" s="2"/>
      <c r="H125" s="2">
        <v>11096.36</v>
      </c>
      <c r="I125" s="2">
        <f t="shared" si="42"/>
        <v>45469.770000000004</v>
      </c>
      <c r="J125" s="2">
        <v>32892.949999999997</v>
      </c>
      <c r="K125" s="71">
        <f t="shared" si="41"/>
        <v>0.38235609758322098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22221.87</v>
      </c>
      <c r="G126" s="2">
        <v>13086.34</v>
      </c>
      <c r="H126" s="2">
        <v>7921.92</v>
      </c>
      <c r="I126" s="2">
        <f t="shared" si="42"/>
        <v>43675.11</v>
      </c>
      <c r="J126" s="2">
        <v>38591.56</v>
      </c>
      <c r="K126" s="71">
        <f t="shared" si="41"/>
        <v>0.13172698901003232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8112.98</v>
      </c>
      <c r="F127" s="3">
        <v>20495.47</v>
      </c>
      <c r="G127" s="2"/>
      <c r="H127" s="2">
        <v>15627.34</v>
      </c>
      <c r="I127" s="2">
        <f t="shared" si="42"/>
        <v>44235.79</v>
      </c>
      <c r="J127" s="2">
        <v>27534.36</v>
      </c>
      <c r="K127" s="71">
        <f t="shared" si="41"/>
        <v>0.60656684956541573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2281.3200000000002</v>
      </c>
      <c r="F128" s="3">
        <v>8463.7099999999991</v>
      </c>
      <c r="G128" s="2">
        <v>452.47</v>
      </c>
      <c r="H128" s="2">
        <v>1015</v>
      </c>
      <c r="I128" s="2">
        <f t="shared" si="42"/>
        <v>12212.499999999998</v>
      </c>
      <c r="J128" s="2">
        <v>13802.68</v>
      </c>
      <c r="K128" s="71">
        <f t="shared" si="41"/>
        <v>-0.11520806104321779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118962.25</v>
      </c>
      <c r="F129" s="4">
        <f t="shared" si="43"/>
        <v>169992.4</v>
      </c>
      <c r="G129" s="4">
        <f t="shared" si="43"/>
        <v>30914.61</v>
      </c>
      <c r="H129" s="4">
        <f t="shared" si="43"/>
        <v>201884.79999999999</v>
      </c>
      <c r="I129" s="4">
        <f t="shared" si="43"/>
        <v>521754.05999999994</v>
      </c>
      <c r="J129" s="4">
        <f t="shared" si="43"/>
        <v>552528.64000000013</v>
      </c>
      <c r="K129" s="78">
        <f t="shared" si="41"/>
        <v>-5.5697710077074358E-2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100043.81</v>
      </c>
      <c r="F133" s="3">
        <v>146967.49</v>
      </c>
      <c r="G133" s="2">
        <v>404.05</v>
      </c>
      <c r="H133" s="2">
        <v>124156.24</v>
      </c>
      <c r="I133" s="2">
        <f t="shared" ref="I133:I136" si="46">SUM(E133:H133)</f>
        <v>371571.58999999997</v>
      </c>
      <c r="J133" s="2">
        <v>340397.78</v>
      </c>
      <c r="K133" s="71">
        <f t="shared" ref="K133:K137" si="47">SUM(I133/J133)-1</f>
        <v>9.1580532634495837E-2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70563.69</v>
      </c>
      <c r="F134" s="3">
        <v>50076.42</v>
      </c>
      <c r="G134" s="2">
        <v>4096.75</v>
      </c>
      <c r="H134" s="2">
        <v>30508.880000000001</v>
      </c>
      <c r="I134" s="2">
        <f t="shared" si="46"/>
        <v>155245.74</v>
      </c>
      <c r="J134" s="2">
        <v>125594.93</v>
      </c>
      <c r="K134" s="71">
        <f t="shared" si="47"/>
        <v>0.23608285780325677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79282.7</v>
      </c>
      <c r="F135" s="3">
        <v>16390.46</v>
      </c>
      <c r="G135" s="2"/>
      <c r="H135" s="2">
        <v>22232.46</v>
      </c>
      <c r="I135" s="2">
        <f t="shared" si="46"/>
        <v>117905.62</v>
      </c>
      <c r="J135" s="2">
        <v>77207.740000000005</v>
      </c>
      <c r="K135" s="71">
        <f t="shared" si="47"/>
        <v>0.5271217626626552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7072.71</v>
      </c>
      <c r="F136" s="3">
        <v>15182.56</v>
      </c>
      <c r="G136" s="2">
        <v>3415.62</v>
      </c>
      <c r="H136" s="2">
        <v>4402.88</v>
      </c>
      <c r="I136" s="2">
        <f t="shared" si="46"/>
        <v>30073.77</v>
      </c>
      <c r="J136" s="2">
        <v>30814.46</v>
      </c>
      <c r="K136" s="71">
        <f t="shared" si="47"/>
        <v>-2.4037091677089228E-2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256962.91</v>
      </c>
      <c r="F137" s="4">
        <f t="shared" ref="F137:I137" si="48">SUM(F133:F136)</f>
        <v>228616.92999999996</v>
      </c>
      <c r="G137" s="4">
        <f t="shared" si="48"/>
        <v>7916.42</v>
      </c>
      <c r="H137" s="4">
        <f>SUM(H133:H136)</f>
        <v>181300.46</v>
      </c>
      <c r="I137" s="4">
        <f t="shared" si="48"/>
        <v>674796.72</v>
      </c>
      <c r="J137" s="4">
        <f>SUM(J133:J136)</f>
        <v>574014.91</v>
      </c>
      <c r="K137" s="78">
        <f t="shared" si="47"/>
        <v>0.17557350557322615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65256.81</v>
      </c>
      <c r="F141" s="3">
        <v>84833.35</v>
      </c>
      <c r="G141" s="2">
        <v>54890.37</v>
      </c>
      <c r="H141" s="2">
        <v>71642.36</v>
      </c>
      <c r="I141" s="2">
        <f>SUM(E141:H141)</f>
        <v>276622.89</v>
      </c>
      <c r="J141" s="2">
        <v>217586.83</v>
      </c>
      <c r="K141" s="71">
        <f t="shared" ref="K141:K151" si="49">SUM(I141/J141)-1</f>
        <v>0.27132184424948891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17083.86</v>
      </c>
      <c r="F142" s="3">
        <v>79259.81</v>
      </c>
      <c r="G142" s="2">
        <v>1955.43</v>
      </c>
      <c r="H142" s="2">
        <v>41459.51</v>
      </c>
      <c r="I142" s="2">
        <f t="shared" ref="I142:I150" si="50">SUM(E142:H142)</f>
        <v>139758.60999999999</v>
      </c>
      <c r="J142" s="2">
        <v>90514.47</v>
      </c>
      <c r="K142" s="71">
        <f t="shared" si="49"/>
        <v>0.54404715621712185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8190.81</v>
      </c>
      <c r="F143" s="3">
        <v>23024.71</v>
      </c>
      <c r="G143" s="2">
        <v>6107.96</v>
      </c>
      <c r="H143" s="2">
        <v>13656.04</v>
      </c>
      <c r="I143" s="2">
        <f t="shared" si="50"/>
        <v>50979.520000000004</v>
      </c>
      <c r="J143" s="2">
        <v>46133.59</v>
      </c>
      <c r="K143" s="71">
        <f t="shared" si="49"/>
        <v>0.1050412508543126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9348.07</v>
      </c>
      <c r="F144" s="3">
        <v>18300.400000000001</v>
      </c>
      <c r="G144" s="2">
        <v>10407.950000000001</v>
      </c>
      <c r="H144" s="2">
        <v>21693.25</v>
      </c>
      <c r="I144" s="2">
        <f t="shared" si="50"/>
        <v>59749.67</v>
      </c>
      <c r="J144" s="2">
        <v>43314.55</v>
      </c>
      <c r="K144" s="71">
        <f t="shared" si="49"/>
        <v>0.37943647111651835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7566.66</v>
      </c>
      <c r="F145" s="3">
        <v>34387.18</v>
      </c>
      <c r="G145" s="2">
        <v>47243.18</v>
      </c>
      <c r="H145" s="2">
        <v>34288.769999999997</v>
      </c>
      <c r="I145" s="2">
        <f t="shared" si="50"/>
        <v>123485.78999999998</v>
      </c>
      <c r="J145" s="2">
        <v>96795.1</v>
      </c>
      <c r="K145" s="71">
        <f t="shared" si="49"/>
        <v>0.2757442267222201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5820.78</v>
      </c>
      <c r="F146" s="3">
        <v>17837.439999999999</v>
      </c>
      <c r="G146" s="2"/>
      <c r="H146" s="2">
        <v>13447.44</v>
      </c>
      <c r="I146" s="2">
        <f t="shared" si="50"/>
        <v>37105.659999999996</v>
      </c>
      <c r="J146" s="2">
        <v>32372.75</v>
      </c>
      <c r="K146" s="71">
        <f t="shared" si="49"/>
        <v>0.14620043091797874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11788.48</v>
      </c>
      <c r="F147" s="3">
        <v>39968.04</v>
      </c>
      <c r="G147" s="2">
        <v>38313.1</v>
      </c>
      <c r="H147" s="2">
        <v>37637.56</v>
      </c>
      <c r="I147" s="2">
        <f t="shared" si="50"/>
        <v>127707.18</v>
      </c>
      <c r="J147" s="2">
        <v>207373.93</v>
      </c>
      <c r="K147" s="71">
        <f t="shared" si="49"/>
        <v>-0.38416955303880296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25986.06</v>
      </c>
      <c r="F148" s="3">
        <v>7018.23</v>
      </c>
      <c r="G148" s="2">
        <v>4975.18</v>
      </c>
      <c r="H148" s="2">
        <v>25117.17</v>
      </c>
      <c r="I148" s="2">
        <f t="shared" si="50"/>
        <v>63096.639999999999</v>
      </c>
      <c r="J148" s="2">
        <v>38354.550000000003</v>
      </c>
      <c r="K148" s="71">
        <f t="shared" si="49"/>
        <v>0.64508878346897558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3653.72</v>
      </c>
      <c r="F149" s="3">
        <v>2693.09</v>
      </c>
      <c r="G149" s="2">
        <v>5724.84</v>
      </c>
      <c r="H149" s="2">
        <v>3723</v>
      </c>
      <c r="I149" s="2">
        <f t="shared" si="50"/>
        <v>15794.65</v>
      </c>
      <c r="J149" s="2">
        <v>19700.599999999999</v>
      </c>
      <c r="K149" s="71">
        <f t="shared" si="49"/>
        <v>-0.1982655350598459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4850.6499999999996</v>
      </c>
      <c r="F150" s="3">
        <v>3092.69</v>
      </c>
      <c r="G150" s="2"/>
      <c r="H150" s="2">
        <v>2025.9</v>
      </c>
      <c r="I150" s="2">
        <f t="shared" si="50"/>
        <v>9969.24</v>
      </c>
      <c r="J150" s="2">
        <v>9246.64</v>
      </c>
      <c r="K150" s="71">
        <f t="shared" si="49"/>
        <v>7.8147305399582923E-2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159545.9</v>
      </c>
      <c r="F151" s="4">
        <f t="shared" si="51"/>
        <v>310414.94</v>
      </c>
      <c r="G151" s="4">
        <f t="shared" si="51"/>
        <v>169618.01</v>
      </c>
      <c r="H151" s="4">
        <f t="shared" si="51"/>
        <v>264691</v>
      </c>
      <c r="I151" s="4">
        <f t="shared" si="51"/>
        <v>904269.85000000009</v>
      </c>
      <c r="J151" s="4">
        <f t="shared" si="51"/>
        <v>801393.01</v>
      </c>
      <c r="K151" s="78">
        <f t="shared" si="49"/>
        <v>0.12837251974533714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19987.39</v>
      </c>
      <c r="F155" s="5">
        <v>88705.13</v>
      </c>
      <c r="G155" s="2">
        <v>11111</v>
      </c>
      <c r="H155" s="2">
        <v>42868.73</v>
      </c>
      <c r="I155" s="2">
        <f>SUM(E155:H155)</f>
        <v>162672.25</v>
      </c>
      <c r="J155" s="2">
        <v>152722.63</v>
      </c>
      <c r="K155" s="71">
        <f>SUM(I155/J155)-1</f>
        <v>6.5148301859390356E-2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19987.39</v>
      </c>
      <c r="F156" s="4">
        <f t="shared" ref="F156:I156" si="54">SUM(F155)</f>
        <v>88705.13</v>
      </c>
      <c r="G156" s="4">
        <f t="shared" si="54"/>
        <v>11111</v>
      </c>
      <c r="H156" s="4">
        <f>SUM(H155)</f>
        <v>42868.73</v>
      </c>
      <c r="I156" s="4">
        <f t="shared" si="54"/>
        <v>162672.25</v>
      </c>
      <c r="J156" s="4">
        <f>SUM(J155)</f>
        <v>152722.63</v>
      </c>
      <c r="K156" s="78">
        <f t="shared" ref="K156" si="55">SUM(I156/J156)-1</f>
        <v>6.5148301859390356E-2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11154.75</v>
      </c>
      <c r="F160" s="3">
        <v>3075.38</v>
      </c>
      <c r="G160" s="2"/>
      <c r="H160" s="2">
        <v>10832.66</v>
      </c>
      <c r="I160" s="2">
        <f>SUM(E160:H160)</f>
        <v>25062.79</v>
      </c>
      <c r="J160" s="2">
        <v>33798.949999999997</v>
      </c>
      <c r="K160" s="71">
        <f>SUM(I160/J160)-1</f>
        <v>-0.25847430171647334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11154.75</v>
      </c>
      <c r="F161" s="4">
        <f t="shared" ref="F161" si="56">SUM(F160)</f>
        <v>3075.38</v>
      </c>
      <c r="G161" s="4">
        <f t="shared" ref="G161" si="57">SUM(G160)</f>
        <v>0</v>
      </c>
      <c r="H161" s="4">
        <f>SUM(H160)</f>
        <v>10832.66</v>
      </c>
      <c r="I161" s="4">
        <f t="shared" ref="I161" si="58">SUM(I160)</f>
        <v>25062.79</v>
      </c>
      <c r="J161" s="4">
        <f>SUM(J160)</f>
        <v>33798.949999999997</v>
      </c>
      <c r="K161" s="78">
        <f t="shared" ref="K161" si="59">SUM(I161/J161)-1</f>
        <v>-0.25847430171647334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26132.04</v>
      </c>
      <c r="F165" s="3">
        <v>14584.27</v>
      </c>
      <c r="G165" s="2"/>
      <c r="H165" s="2">
        <v>8321.9599999999991</v>
      </c>
      <c r="I165" s="2">
        <f>SUM(E165:H165)</f>
        <v>49038.27</v>
      </c>
      <c r="J165" s="2">
        <v>70172.92</v>
      </c>
      <c r="K165" s="71">
        <f t="shared" ref="K165:K173" si="60">SUM(I165/J165)-1</f>
        <v>-0.30117957183483313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20791.45</v>
      </c>
      <c r="F166" s="3">
        <v>57927.1</v>
      </c>
      <c r="G166" s="2"/>
      <c r="H166" s="2">
        <v>43715.8</v>
      </c>
      <c r="I166" s="2">
        <f t="shared" ref="I166:I172" si="61">SUM(E166:H166)</f>
        <v>122434.35</v>
      </c>
      <c r="J166" s="2">
        <v>74486.38</v>
      </c>
      <c r="K166" s="71">
        <f t="shared" si="60"/>
        <v>0.64371459587645408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8847.7800000000007</v>
      </c>
      <c r="F167" s="3">
        <v>6886.44</v>
      </c>
      <c r="G167" s="2"/>
      <c r="H167" s="2">
        <v>29534.12</v>
      </c>
      <c r="I167" s="2">
        <f t="shared" si="61"/>
        <v>45268.34</v>
      </c>
      <c r="J167" s="2">
        <v>85027.14</v>
      </c>
      <c r="K167" s="71">
        <f t="shared" si="60"/>
        <v>-0.46760128589530359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10133.83</v>
      </c>
      <c r="F168" s="3">
        <v>46645.58</v>
      </c>
      <c r="G168" s="2">
        <v>10518.01</v>
      </c>
      <c r="H168" s="2">
        <v>25171.759999999998</v>
      </c>
      <c r="I168" s="2">
        <f t="shared" si="61"/>
        <v>92469.18</v>
      </c>
      <c r="J168" s="2">
        <v>80057.2</v>
      </c>
      <c r="K168" s="71">
        <f t="shared" si="60"/>
        <v>0.15503889718851016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14842</v>
      </c>
      <c r="F170" s="3">
        <v>20371.93</v>
      </c>
      <c r="G170" s="2"/>
      <c r="H170" s="2">
        <v>36809.69</v>
      </c>
      <c r="I170" s="2">
        <f t="shared" si="61"/>
        <v>72023.62</v>
      </c>
      <c r="J170" s="2">
        <v>54666.9</v>
      </c>
      <c r="K170" s="71">
        <f t="shared" si="60"/>
        <v>0.31749962042844926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4674.3999999999996</v>
      </c>
      <c r="F171" s="3">
        <v>22003.439999999999</v>
      </c>
      <c r="G171" s="2">
        <v>12067.89</v>
      </c>
      <c r="H171" s="2">
        <v>14386.12</v>
      </c>
      <c r="I171" s="2">
        <f t="shared" si="61"/>
        <v>53131.85</v>
      </c>
      <c r="J171" s="2">
        <v>39005.68</v>
      </c>
      <c r="K171" s="71">
        <f t="shared" si="60"/>
        <v>0.36215674230009576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12101.15</v>
      </c>
      <c r="F172" s="3">
        <v>14530.05</v>
      </c>
      <c r="G172" s="2">
        <v>13577.11</v>
      </c>
      <c r="H172" s="2">
        <v>10290.24</v>
      </c>
      <c r="I172" s="2">
        <f t="shared" si="61"/>
        <v>50498.549999999996</v>
      </c>
      <c r="J172" s="2">
        <v>29474.36</v>
      </c>
      <c r="K172" s="71">
        <f t="shared" si="60"/>
        <v>0.7133043770924965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97522.65</v>
      </c>
      <c r="F173" s="4">
        <f t="shared" si="62"/>
        <v>183891.41</v>
      </c>
      <c r="G173" s="4">
        <f t="shared" si="62"/>
        <v>36163.01</v>
      </c>
      <c r="H173" s="4">
        <f t="shared" si="62"/>
        <v>168342.72999999998</v>
      </c>
      <c r="I173" s="4">
        <f t="shared" si="62"/>
        <v>485919.8</v>
      </c>
      <c r="J173" s="4">
        <f t="shared" si="62"/>
        <v>432890.58</v>
      </c>
      <c r="K173" s="78">
        <f t="shared" si="60"/>
        <v>0.12250028633101695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47872.29</v>
      </c>
      <c r="F177" s="5">
        <v>57752.57</v>
      </c>
      <c r="G177" s="2">
        <v>2863.3</v>
      </c>
      <c r="H177" s="35">
        <v>123501.27</v>
      </c>
      <c r="I177" s="2">
        <f>SUM(E177:H177)</f>
        <v>231989.43</v>
      </c>
      <c r="J177" s="2">
        <v>247788.85</v>
      </c>
      <c r="K177" s="71">
        <f t="shared" ref="K177:K179" si="65">SUM(I177/J177)-1</f>
        <v>-6.3761626078009614E-2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3069.21</v>
      </c>
      <c r="G178" s="2"/>
      <c r="H178" s="2">
        <v>4688</v>
      </c>
      <c r="I178" s="2">
        <f>SUM(E178:H178)</f>
        <v>7757.21</v>
      </c>
      <c r="J178" s="2">
        <v>5701.1</v>
      </c>
      <c r="K178" s="71">
        <f t="shared" si="65"/>
        <v>0.36065145322832426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47872.29</v>
      </c>
      <c r="F179" s="4">
        <f t="shared" ref="F179:G179" si="66">SUM(F177:F178)</f>
        <v>60821.78</v>
      </c>
      <c r="G179" s="4">
        <f t="shared" si="66"/>
        <v>2863.3</v>
      </c>
      <c r="H179" s="4">
        <f>SUM(H177:H178)</f>
        <v>128189.27</v>
      </c>
      <c r="I179" s="4">
        <f>SUM(I177:I178)</f>
        <v>239746.63999999998</v>
      </c>
      <c r="J179" s="4">
        <f>SUM(J177:J178)</f>
        <v>253489.95</v>
      </c>
      <c r="K179" s="78">
        <f t="shared" si="65"/>
        <v>-5.4216390038342888E-2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50158.65</v>
      </c>
      <c r="F183" s="3">
        <v>42419.81</v>
      </c>
      <c r="G183" s="2">
        <v>16799.169999999998</v>
      </c>
      <c r="H183" s="2">
        <v>34756.35</v>
      </c>
      <c r="I183" s="2">
        <f t="shared" ref="I183:I192" si="67">SUM(E183:H183)</f>
        <v>144133.97999999998</v>
      </c>
      <c r="J183" s="2">
        <v>116916.5</v>
      </c>
      <c r="K183" s="71">
        <f t="shared" ref="K183:K193" si="68">SUM(I183/J183)-1</f>
        <v>0.23279417361963439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>
        <v>2359.5100000000002</v>
      </c>
      <c r="I184" s="2">
        <f t="shared" si="67"/>
        <v>2359.5100000000002</v>
      </c>
      <c r="J184" s="2">
        <v>2245.2199999999998</v>
      </c>
      <c r="K184" s="71">
        <f t="shared" si="68"/>
        <v>5.0903697633194245E-2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16188.42</v>
      </c>
      <c r="G185" s="2"/>
      <c r="H185" s="2">
        <v>52865.95</v>
      </c>
      <c r="I185" s="2">
        <f t="shared" si="67"/>
        <v>71010.84</v>
      </c>
      <c r="J185" s="2">
        <v>61401.87</v>
      </c>
      <c r="K185" s="71">
        <f t="shared" si="68"/>
        <v>0.15649311657771969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4588.79</v>
      </c>
      <c r="G187" s="2"/>
      <c r="H187" s="2">
        <v>1479.61</v>
      </c>
      <c r="I187" s="2">
        <f t="shared" si="67"/>
        <v>6791.7999999999993</v>
      </c>
      <c r="J187" s="2">
        <v>1238</v>
      </c>
      <c r="K187" s="71">
        <f t="shared" si="68"/>
        <v>4.4861066235864291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6132.72</v>
      </c>
      <c r="G188" s="2">
        <v>3480.57</v>
      </c>
      <c r="H188" s="2">
        <v>4277.24</v>
      </c>
      <c r="I188" s="2">
        <f t="shared" ref="I188" si="70">SUM(E188:H188)</f>
        <v>13890.53</v>
      </c>
      <c r="J188" s="2">
        <v>295</v>
      </c>
      <c r="K188" s="71">
        <f t="shared" si="68"/>
        <v>46.086542372881361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1477.12</v>
      </c>
      <c r="G189" s="2"/>
      <c r="H189" s="2">
        <v>795</v>
      </c>
      <c r="I189" s="2">
        <f t="shared" ref="I189:I191" si="71">SUM(E189:H189)</f>
        <v>2427.0699999999997</v>
      </c>
      <c r="J189" s="2">
        <v>3436.96</v>
      </c>
      <c r="K189" s="71">
        <f t="shared" si="68"/>
        <v>-0.29383234020762539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/>
      <c r="G190" s="2"/>
      <c r="H190" s="2">
        <v>755</v>
      </c>
      <c r="I190" s="2">
        <f t="shared" si="71"/>
        <v>1411.5700000000002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201.16</v>
      </c>
      <c r="I191" s="2">
        <f t="shared" si="71"/>
        <v>1930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4771.71</v>
      </c>
      <c r="F192" s="3"/>
      <c r="G192" s="2">
        <v>832.96</v>
      </c>
      <c r="H192" s="2">
        <v>7716.54</v>
      </c>
      <c r="I192" s="2">
        <f t="shared" si="67"/>
        <v>13321.21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59124.32</v>
      </c>
      <c r="F193" s="4">
        <f t="shared" ref="F193:I193" si="72">SUM(F183:F192)</f>
        <v>72535.699999999983</v>
      </c>
      <c r="G193" s="4">
        <f t="shared" si="72"/>
        <v>21112.699999999997</v>
      </c>
      <c r="H193" s="4">
        <f>SUM(H183:H192)</f>
        <v>108884.92</v>
      </c>
      <c r="I193" s="4">
        <f t="shared" si="72"/>
        <v>261657.63999999998</v>
      </c>
      <c r="J193" s="4">
        <f>SUM(J183:J192)</f>
        <v>185533.55</v>
      </c>
      <c r="K193" s="78">
        <f t="shared" si="68"/>
        <v>0.41029824524998304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17499.5</v>
      </c>
      <c r="F197" s="3">
        <v>23137.58</v>
      </c>
      <c r="G197" s="2">
        <v>7762</v>
      </c>
      <c r="H197" s="2">
        <v>12557.17</v>
      </c>
      <c r="I197" s="2">
        <f>SUM(E197:H197)</f>
        <v>60956.25</v>
      </c>
      <c r="J197" s="2">
        <v>74285.509999999995</v>
      </c>
      <c r="K197" s="71">
        <f t="shared" ref="K197:K201" si="73">SUM(I197/J197)-1</f>
        <v>-0.17943283959415501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7846.75</v>
      </c>
      <c r="F198" s="3">
        <v>22233.119999999999</v>
      </c>
      <c r="G198" s="2">
        <v>364.6</v>
      </c>
      <c r="H198" s="2">
        <v>18531.22</v>
      </c>
      <c r="I198" s="2">
        <f t="shared" ref="I198:I200" si="74">SUM(E198:H198)</f>
        <v>48975.69</v>
      </c>
      <c r="J198" s="2">
        <v>43249.86</v>
      </c>
      <c r="K198" s="71">
        <f t="shared" si="73"/>
        <v>0.13238956149222214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40826.129999999997</v>
      </c>
      <c r="F199" s="3">
        <v>44983.77</v>
      </c>
      <c r="G199" s="2">
        <v>6605.27</v>
      </c>
      <c r="H199" s="2">
        <v>441180.55</v>
      </c>
      <c r="I199" s="2">
        <f t="shared" si="74"/>
        <v>533595.72</v>
      </c>
      <c r="J199" s="2">
        <v>460118.34</v>
      </c>
      <c r="K199" s="71">
        <f t="shared" si="73"/>
        <v>0.15969235218922151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16318.41</v>
      </c>
      <c r="F200" s="3">
        <v>37533.57</v>
      </c>
      <c r="G200" s="2">
        <v>9218.76</v>
      </c>
      <c r="H200" s="2">
        <v>33262.879999999997</v>
      </c>
      <c r="I200" s="2">
        <f t="shared" si="74"/>
        <v>96333.62</v>
      </c>
      <c r="J200" s="2">
        <v>100065.57</v>
      </c>
      <c r="K200" s="71">
        <f t="shared" si="73"/>
        <v>-3.7295045638574886E-2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82490.790000000008</v>
      </c>
      <c r="F201" s="4">
        <f t="shared" si="75"/>
        <v>127888.04000000001</v>
      </c>
      <c r="G201" s="4">
        <f t="shared" si="75"/>
        <v>23950.63</v>
      </c>
      <c r="H201" s="4">
        <f t="shared" si="75"/>
        <v>505531.82</v>
      </c>
      <c r="I201" s="4">
        <f t="shared" si="75"/>
        <v>739861.27999999991</v>
      </c>
      <c r="J201" s="4">
        <f t="shared" si="75"/>
        <v>677719.28</v>
      </c>
      <c r="K201" s="78">
        <f t="shared" si="73"/>
        <v>9.1692831875758163E-2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4086.89</v>
      </c>
      <c r="F205" s="3">
        <v>1512.5</v>
      </c>
      <c r="G205" s="2">
        <v>13271.22</v>
      </c>
      <c r="H205" s="2">
        <v>-1040</v>
      </c>
      <c r="I205" s="2">
        <f>SUM(E205:H205)</f>
        <v>17830.61</v>
      </c>
      <c r="J205" s="2">
        <v>23742.07</v>
      </c>
      <c r="K205" s="71">
        <f t="shared" ref="K205:K217" si="78">SUM(I205/J205)-1</f>
        <v>-0.24898671430081709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1260.47</v>
      </c>
      <c r="F206" s="3">
        <v>5564.61</v>
      </c>
      <c r="G206" s="2"/>
      <c r="H206" s="2">
        <v>1179.94</v>
      </c>
      <c r="I206" s="2">
        <f t="shared" ref="I206:I217" si="79">SUM(E206:H206)</f>
        <v>8005.02</v>
      </c>
      <c r="J206" s="2">
        <v>6686.94</v>
      </c>
      <c r="K206" s="71">
        <f t="shared" si="78"/>
        <v>0.19711258064226711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2194.34</v>
      </c>
      <c r="F208" s="3"/>
      <c r="G208" s="2"/>
      <c r="H208" s="2">
        <v>300</v>
      </c>
      <c r="I208" s="2">
        <f t="shared" si="79"/>
        <v>2494.34</v>
      </c>
      <c r="J208" s="2">
        <v>1831.5</v>
      </c>
      <c r="K208" s="71">
        <f t="shared" si="78"/>
        <v>0.36191100191100189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281.51</v>
      </c>
      <c r="F209" s="3"/>
      <c r="G209" s="2"/>
      <c r="H209" s="2"/>
      <c r="I209" s="2">
        <f t="shared" si="79"/>
        <v>281.51</v>
      </c>
      <c r="J209" s="2">
        <v>349.46</v>
      </c>
      <c r="K209" s="71">
        <f t="shared" si="78"/>
        <v>-0.19444285469009326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860.27</v>
      </c>
      <c r="F210" s="3"/>
      <c r="G210" s="2"/>
      <c r="H210" s="2">
        <v>350</v>
      </c>
      <c r="I210" s="2">
        <f t="shared" si="79"/>
        <v>1210.27</v>
      </c>
      <c r="J210" s="2">
        <v>210.79</v>
      </c>
      <c r="K210" s="71">
        <f t="shared" si="78"/>
        <v>4.7415911570757627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253.54</v>
      </c>
      <c r="K211" s="71">
        <f t="shared" si="78"/>
        <v>2.4577581446714523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2202.39</v>
      </c>
      <c r="F212" s="3">
        <v>448.15</v>
      </c>
      <c r="G212" s="2"/>
      <c r="H212" s="2">
        <v>4872.09</v>
      </c>
      <c r="I212" s="2">
        <f t="shared" ref="I212:I213" si="81">SUM(E212:H212)</f>
        <v>7522.63</v>
      </c>
      <c r="J212" s="2">
        <v>6175.83</v>
      </c>
      <c r="K212" s="71">
        <f t="shared" si="78"/>
        <v>0.21807595092481491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990</v>
      </c>
      <c r="I213" s="2">
        <f t="shared" si="81"/>
        <v>990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/>
      <c r="F214" s="3"/>
      <c r="G214" s="2"/>
      <c r="H214" s="2"/>
      <c r="I214" s="2">
        <f t="shared" ref="I214" si="82">SUM(E214:H214)</f>
        <v>0</v>
      </c>
      <c r="J214" s="2">
        <v>69.56</v>
      </c>
      <c r="K214" s="71">
        <f t="shared" si="78"/>
        <v>-1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3693.8</v>
      </c>
      <c r="F215" s="3"/>
      <c r="G215" s="2"/>
      <c r="H215" s="2">
        <v>552.09</v>
      </c>
      <c r="I215" s="2">
        <f t="shared" ref="I215" si="83">SUM(E215:H215)</f>
        <v>4245.8900000000003</v>
      </c>
      <c r="J215" s="2">
        <v>5379.64</v>
      </c>
      <c r="K215" s="71">
        <f t="shared" si="78"/>
        <v>-0.21074830286041446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2063.11</v>
      </c>
      <c r="F216" s="3">
        <v>1421.04</v>
      </c>
      <c r="G216" s="2"/>
      <c r="H216" s="2"/>
      <c r="I216" s="2">
        <f t="shared" si="80"/>
        <v>3484.15</v>
      </c>
      <c r="J216" s="2">
        <v>3856.26</v>
      </c>
      <c r="K216" s="71">
        <f t="shared" si="78"/>
        <v>-9.6495049607650984E-2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22006.05</v>
      </c>
      <c r="F217" s="3">
        <v>12818.78</v>
      </c>
      <c r="G217" s="2"/>
      <c r="H217" s="2">
        <v>3449.29</v>
      </c>
      <c r="I217" s="2">
        <f t="shared" si="79"/>
        <v>38274.120000000003</v>
      </c>
      <c r="J217" s="2">
        <v>28679.75</v>
      </c>
      <c r="K217" s="71">
        <f t="shared" si="78"/>
        <v>0.33453464552515277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38913.979999999996</v>
      </c>
      <c r="F218" s="4">
        <f t="shared" ref="F218:I218" si="84">SUM(F205:F217)</f>
        <v>21765.08</v>
      </c>
      <c r="G218" s="4">
        <f t="shared" si="84"/>
        <v>13271.22</v>
      </c>
      <c r="H218" s="4">
        <f>SUM(H205:H217)</f>
        <v>11264.94</v>
      </c>
      <c r="I218" s="4">
        <f t="shared" si="84"/>
        <v>85215.22</v>
      </c>
      <c r="J218" s="4">
        <f>SUM(J205:J217)</f>
        <v>77235.34</v>
      </c>
      <c r="K218" s="78">
        <f t="shared" ref="K218" si="85">SUM(I218/J218)-1</f>
        <v>0.10331902468481413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9069.2900000000009</v>
      </c>
      <c r="F222" s="3">
        <v>25250.959999999999</v>
      </c>
      <c r="G222" s="2">
        <v>7871.84</v>
      </c>
      <c r="H222" s="2">
        <v>13804.97</v>
      </c>
      <c r="I222" s="2">
        <f t="shared" ref="I222:I234" si="86">SUM(E222:H222)</f>
        <v>55997.06</v>
      </c>
      <c r="J222" s="2">
        <v>39803.839999999997</v>
      </c>
      <c r="K222" s="71">
        <f t="shared" ref="K222:K235" si="87">SUM(I222/J222)-1</f>
        <v>0.40682557260807006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3666.3</v>
      </c>
      <c r="F223" s="3">
        <v>1311.05</v>
      </c>
      <c r="G223" s="2"/>
      <c r="H223" s="2">
        <v>3494.79</v>
      </c>
      <c r="I223" s="2">
        <f t="shared" si="86"/>
        <v>8472.14</v>
      </c>
      <c r="J223" s="2">
        <v>4881.9799999999996</v>
      </c>
      <c r="K223" s="71">
        <f t="shared" si="87"/>
        <v>0.73539014907885747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559.45000000000005</v>
      </c>
      <c r="G224" s="2">
        <v>500</v>
      </c>
      <c r="H224" s="2">
        <v>225370.77</v>
      </c>
      <c r="I224" s="2">
        <f t="shared" si="86"/>
        <v>226507.22</v>
      </c>
      <c r="J224" s="2">
        <v>188185.92</v>
      </c>
      <c r="K224" s="71">
        <f t="shared" si="87"/>
        <v>0.2036353197943821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1713.55</v>
      </c>
      <c r="F225" s="3">
        <v>2623.33</v>
      </c>
      <c r="G225" s="2"/>
      <c r="H225" s="2">
        <v>52096.31</v>
      </c>
      <c r="I225" s="2">
        <f t="shared" si="86"/>
        <v>56433.189999999995</v>
      </c>
      <c r="J225" s="2">
        <v>69716.039999999994</v>
      </c>
      <c r="K225" s="71">
        <f t="shared" si="87"/>
        <v>-0.19052788999489934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2133.85</v>
      </c>
      <c r="F226" s="3">
        <v>12339.58</v>
      </c>
      <c r="G226" s="2"/>
      <c r="H226" s="2">
        <v>28566.55</v>
      </c>
      <c r="I226" s="2">
        <f t="shared" si="86"/>
        <v>43039.979999999996</v>
      </c>
      <c r="J226" s="2">
        <v>54288.38</v>
      </c>
      <c r="K226" s="71">
        <f t="shared" si="87"/>
        <v>-0.20719719394831826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1880.95</v>
      </c>
      <c r="F227" s="3">
        <v>3642.2</v>
      </c>
      <c r="G227" s="2"/>
      <c r="H227" s="2">
        <v>325</v>
      </c>
      <c r="I227" s="2">
        <f t="shared" si="86"/>
        <v>5848.15</v>
      </c>
      <c r="J227" s="2">
        <v>8821.34</v>
      </c>
      <c r="K227" s="71">
        <f t="shared" si="87"/>
        <v>-0.33704516547372632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279.47000000000003</v>
      </c>
      <c r="F228" s="3">
        <v>3290.66</v>
      </c>
      <c r="G228" s="2"/>
      <c r="H228" s="2">
        <v>3150.58</v>
      </c>
      <c r="I228" s="2">
        <f t="shared" si="86"/>
        <v>6720.71</v>
      </c>
      <c r="J228" s="2">
        <v>12361.51</v>
      </c>
      <c r="K228" s="71">
        <f t="shared" si="87"/>
        <v>-0.45631965674096453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1077.73</v>
      </c>
      <c r="F229" s="3"/>
      <c r="G229" s="2"/>
      <c r="H229" s="2">
        <v>4392.46</v>
      </c>
      <c r="I229" s="2">
        <f t="shared" si="86"/>
        <v>5470.1900000000005</v>
      </c>
      <c r="J229" s="2">
        <v>1268.28</v>
      </c>
      <c r="K229" s="71">
        <f t="shared" si="87"/>
        <v>3.3130775538524624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3723.69</v>
      </c>
      <c r="F230" s="3">
        <v>7903.62</v>
      </c>
      <c r="G230" s="2"/>
      <c r="H230" s="2">
        <v>5051.12</v>
      </c>
      <c r="I230" s="2">
        <f t="shared" si="86"/>
        <v>16678.43</v>
      </c>
      <c r="J230" s="2">
        <v>22472.79</v>
      </c>
      <c r="K230" s="71">
        <f t="shared" si="87"/>
        <v>-0.25783892431691835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2916.18</v>
      </c>
      <c r="F231" s="3">
        <v>2115.7399999999998</v>
      </c>
      <c r="G231" s="2"/>
      <c r="H231" s="2">
        <v>10031.02</v>
      </c>
      <c r="I231" s="2">
        <f t="shared" si="86"/>
        <v>15062.94</v>
      </c>
      <c r="J231" s="2">
        <v>5484.46</v>
      </c>
      <c r="K231" s="71">
        <f t="shared" si="87"/>
        <v>1.7464764078870116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4368.57</v>
      </c>
      <c r="F232" s="3">
        <v>31047.77</v>
      </c>
      <c r="G232" s="2"/>
      <c r="H232" s="2">
        <v>8107.23</v>
      </c>
      <c r="I232" s="2">
        <f t="shared" si="86"/>
        <v>43523.569999999992</v>
      </c>
      <c r="J232" s="2">
        <v>54097.120000000003</v>
      </c>
      <c r="K232" s="71">
        <f t="shared" si="87"/>
        <v>-0.19545495213053876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4286.8900000000003</v>
      </c>
      <c r="F234" s="3">
        <v>10009.879999999999</v>
      </c>
      <c r="G234" s="2"/>
      <c r="H234" s="2">
        <v>30095.7</v>
      </c>
      <c r="I234" s="2">
        <f t="shared" si="86"/>
        <v>44392.47</v>
      </c>
      <c r="J234" s="2">
        <v>25575.47</v>
      </c>
      <c r="K234" s="71">
        <f t="shared" si="87"/>
        <v>0.73574405475246385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35193.47</v>
      </c>
      <c r="F235" s="4">
        <f t="shared" si="88"/>
        <v>100094.24</v>
      </c>
      <c r="G235" s="4">
        <f t="shared" si="88"/>
        <v>8371.84</v>
      </c>
      <c r="H235" s="4">
        <f t="shared" si="88"/>
        <v>393455.48</v>
      </c>
      <c r="I235" s="4">
        <f t="shared" si="88"/>
        <v>537115.03</v>
      </c>
      <c r="J235" s="4">
        <f t="shared" si="88"/>
        <v>493139.09000000008</v>
      </c>
      <c r="K235" s="78">
        <f t="shared" si="87"/>
        <v>8.9175530579009621E-2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15707.35</v>
      </c>
      <c r="F239" s="3">
        <v>4107.37</v>
      </c>
      <c r="G239" s="2">
        <v>2805.74</v>
      </c>
      <c r="H239" s="2">
        <v>4400</v>
      </c>
      <c r="I239" s="2">
        <f t="shared" ref="I239:I243" si="91">SUM(E239:H239)</f>
        <v>27020.46</v>
      </c>
      <c r="J239" s="2">
        <v>27064.12</v>
      </c>
      <c r="K239" s="71">
        <f t="shared" ref="K239:K244" si="92">SUM(I239/J239)-1</f>
        <v>-1.6132059715963099E-3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6856.93</v>
      </c>
      <c r="F240" s="3">
        <v>2560.8000000000002</v>
      </c>
      <c r="G240" s="2">
        <v>3356.67</v>
      </c>
      <c r="H240" s="2"/>
      <c r="I240" s="2">
        <f t="shared" si="91"/>
        <v>12774.4</v>
      </c>
      <c r="J240" s="2">
        <v>5615.18</v>
      </c>
      <c r="K240" s="71">
        <f t="shared" si="92"/>
        <v>1.2749760470723999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819.7</v>
      </c>
      <c r="I241" s="2">
        <f t="shared" si="91"/>
        <v>819.7</v>
      </c>
      <c r="J241" s="2">
        <v>4955.68</v>
      </c>
      <c r="K241" s="71">
        <f t="shared" si="92"/>
        <v>-0.83459383979595136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315.19</v>
      </c>
      <c r="F242" s="3"/>
      <c r="G242" s="2"/>
      <c r="H242" s="2"/>
      <c r="I242" s="2">
        <f t="shared" ref="I242" si="93">SUM(E242:H242)</f>
        <v>315.19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5754.45</v>
      </c>
      <c r="F243" s="3">
        <v>1896.81</v>
      </c>
      <c r="G243" s="2"/>
      <c r="H243" s="2">
        <v>485</v>
      </c>
      <c r="I243" s="2">
        <f t="shared" si="91"/>
        <v>8136.26</v>
      </c>
      <c r="J243" s="2">
        <v>4625.5</v>
      </c>
      <c r="K243" s="71">
        <f t="shared" si="92"/>
        <v>0.75900118906064207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28633.919999999998</v>
      </c>
      <c r="F244" s="4">
        <f t="shared" ref="F244:I244" si="94">SUM(F239:F243)</f>
        <v>8564.98</v>
      </c>
      <c r="G244" s="4">
        <f t="shared" si="94"/>
        <v>6162.41</v>
      </c>
      <c r="H244" s="4">
        <f>SUM(H239:H243)</f>
        <v>5704.7</v>
      </c>
      <c r="I244" s="4">
        <f t="shared" si="94"/>
        <v>49066.01</v>
      </c>
      <c r="J244" s="4">
        <f>SUM(J239:J243)</f>
        <v>42260.479999999996</v>
      </c>
      <c r="K244" s="78">
        <f t="shared" si="92"/>
        <v>0.16103768816634378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7533.24</v>
      </c>
      <c r="F248" s="3">
        <v>3353.31</v>
      </c>
      <c r="G248" s="2">
        <v>5418.62</v>
      </c>
      <c r="H248" s="2">
        <v>7921.48</v>
      </c>
      <c r="I248" s="2">
        <f>SUM(E248:H248)</f>
        <v>24226.649999999998</v>
      </c>
      <c r="J248" s="2">
        <v>13486.32</v>
      </c>
      <c r="K248" s="71">
        <f>SUM(I248/J248)-1</f>
        <v>0.79638700549890551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7533.24</v>
      </c>
      <c r="F249" s="4">
        <f>SUM(F248:F248)</f>
        <v>3353.31</v>
      </c>
      <c r="G249" s="4">
        <f>SUM(G248:G248)</f>
        <v>5418.62</v>
      </c>
      <c r="H249" s="4">
        <f>SUM(H248)</f>
        <v>7921.48</v>
      </c>
      <c r="I249" s="4">
        <f>SUM(I248:I248)</f>
        <v>24226.649999999998</v>
      </c>
      <c r="J249" s="4">
        <f>SUM(J248)</f>
        <v>13486.32</v>
      </c>
      <c r="K249" s="78">
        <f t="shared" ref="K249" si="95">SUM(I249/J249)-1</f>
        <v>0.79638700549890551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5263.42</v>
      </c>
      <c r="F253" s="3">
        <v>2192.2600000000002</v>
      </c>
      <c r="G253" s="2">
        <v>0</v>
      </c>
      <c r="H253" s="2">
        <v>3112</v>
      </c>
      <c r="I253" s="2">
        <f>SUM(E253:H253)</f>
        <v>10567.68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5263.42</v>
      </c>
      <c r="F254" s="4">
        <f>SUM(F253:F253)</f>
        <v>2192.2600000000002</v>
      </c>
      <c r="G254" s="4">
        <f>SUM(G253:G253)</f>
        <v>0</v>
      </c>
      <c r="H254" s="4">
        <f>SUM(H253)</f>
        <v>3112</v>
      </c>
      <c r="I254" s="4">
        <f>SUM(I253:I253)</f>
        <v>10567.68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1226.1500000000001</v>
      </c>
      <c r="F258" s="3">
        <v>4110.95</v>
      </c>
      <c r="G258" s="2"/>
      <c r="H258" s="2">
        <v>4870</v>
      </c>
      <c r="I258" s="2">
        <f>SUM(E258:H258)</f>
        <v>10207.1</v>
      </c>
      <c r="J258" s="2">
        <v>8617.33</v>
      </c>
      <c r="K258" s="71">
        <f>SUM(I258/J258)-1</f>
        <v>0.18448521757899483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1226.1500000000001</v>
      </c>
      <c r="F259" s="4">
        <f>SUM(F258:F258)</f>
        <v>4110.95</v>
      </c>
      <c r="G259" s="4">
        <f>SUM(G258:G258)</f>
        <v>0</v>
      </c>
      <c r="H259" s="4">
        <f>SUM(H258)</f>
        <v>4870</v>
      </c>
      <c r="I259" s="4">
        <f>SUM(I258:I258)</f>
        <v>10207.1</v>
      </c>
      <c r="J259" s="4">
        <f>SUM(J258)</f>
        <v>8617.33</v>
      </c>
      <c r="K259" s="78">
        <f t="shared" ref="K259" si="96">SUM(I259/J259)-1</f>
        <v>0.18448521757899483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3096.97</v>
      </c>
      <c r="G263" s="2"/>
      <c r="H263" s="2">
        <v>150</v>
      </c>
      <c r="I263" s="2">
        <f>SUM(E263:H263)</f>
        <v>3246.97</v>
      </c>
      <c r="J263" s="2">
        <v>4826.17</v>
      </c>
      <c r="K263" s="71">
        <f>SUM(I263/J263)-1</f>
        <v>-0.3272159911482605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3096.97</v>
      </c>
      <c r="G264" s="4">
        <f>SUM(G263:G263)</f>
        <v>0</v>
      </c>
      <c r="H264" s="4">
        <f>SUM(H263)</f>
        <v>150</v>
      </c>
      <c r="I264" s="4">
        <f>SUM(I263:I263)</f>
        <v>3246.97</v>
      </c>
      <c r="J264" s="4">
        <f>SUM(J263)</f>
        <v>4826.17</v>
      </c>
      <c r="K264" s="78">
        <f t="shared" ref="K264" si="97">SUM(I264/J264)-1</f>
        <v>-0.3272159911482605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1843</v>
      </c>
      <c r="I268" s="2">
        <f>SUM(E268:H268)</f>
        <v>3785.01</v>
      </c>
      <c r="J268" s="2">
        <v>1836.74</v>
      </c>
      <c r="K268" s="71">
        <f>SUM(I268/J268)-1</f>
        <v>1.0607217134706057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1843</v>
      </c>
      <c r="I269" s="4">
        <f>SUM(I268:I268)</f>
        <v>3785.01</v>
      </c>
      <c r="J269" s="4">
        <f>SUM(J268)</f>
        <v>1836.74</v>
      </c>
      <c r="K269" s="78">
        <f t="shared" ref="K269" si="98">SUM(I269/J269)-1</f>
        <v>1.0607217134706057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7644.17</v>
      </c>
      <c r="F273" s="3">
        <v>6.76</v>
      </c>
      <c r="G273" s="2"/>
      <c r="H273" s="2">
        <v>3284</v>
      </c>
      <c r="I273" s="2">
        <f>SUM(E273:H273)</f>
        <v>10934.93</v>
      </c>
      <c r="J273" s="2">
        <v>14073.21</v>
      </c>
      <c r="K273" s="71">
        <f t="shared" ref="K273" si="99">SUM(I273/J273)-1</f>
        <v>-0.22299674345796017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/>
      <c r="K274" s="75"/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7644.17</v>
      </c>
      <c r="F276" s="4">
        <f t="shared" ref="F276:H276" si="100">SUM(F273:F275)</f>
        <v>6.76</v>
      </c>
      <c r="G276" s="4">
        <f t="shared" si="100"/>
        <v>0</v>
      </c>
      <c r="H276" s="4">
        <f t="shared" si="100"/>
        <v>2784</v>
      </c>
      <c r="I276" s="4">
        <f>SUM(I273:I275)</f>
        <v>10434.93</v>
      </c>
      <c r="J276" s="4">
        <f>SUM(J273:J275)</f>
        <v>14073.21</v>
      </c>
      <c r="K276" s="78">
        <f t="shared" ref="K276" si="101">SUM(I276/J276)-1</f>
        <v>-0.25852524051016068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4805.8100000000004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3441.58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5498.67</v>
      </c>
      <c r="F282" s="3">
        <v>8754.19</v>
      </c>
      <c r="G282" s="2"/>
      <c r="H282" s="2">
        <v>11761.05</v>
      </c>
      <c r="I282" s="2">
        <f t="shared" si="102"/>
        <v>26013.91</v>
      </c>
      <c r="J282" s="2">
        <v>14844.73</v>
      </c>
      <c r="K282" s="71">
        <f t="shared" si="103"/>
        <v>0.75240034678973622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10468.200000000001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5498.67</v>
      </c>
      <c r="F287" s="4">
        <f t="shared" ref="F287:I287" si="104">SUM(F280:F286)</f>
        <v>8754.19</v>
      </c>
      <c r="G287" s="4">
        <f t="shared" si="104"/>
        <v>0</v>
      </c>
      <c r="H287" s="4">
        <f>SUM(H280:H286)</f>
        <v>11761.05</v>
      </c>
      <c r="I287" s="4">
        <f t="shared" si="104"/>
        <v>26013.91</v>
      </c>
      <c r="J287" s="4">
        <f>SUM(J280:J286)</f>
        <v>33560.32</v>
      </c>
      <c r="K287" s="78">
        <f t="shared" si="103"/>
        <v>-0.22486108594912091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5821.86</v>
      </c>
      <c r="F291" s="3">
        <v>30987.39</v>
      </c>
      <c r="G291" s="2"/>
      <c r="H291" s="2">
        <v>18019</v>
      </c>
      <c r="I291" s="2">
        <f t="shared" ref="I291:I297" si="105">SUM(E291:H291)</f>
        <v>54828.25</v>
      </c>
      <c r="J291" s="2">
        <v>52137.72</v>
      </c>
      <c r="K291" s="71">
        <f t="shared" ref="K291:K298" si="106">SUM(I291/J291)-1</f>
        <v>5.1604289562336092E-2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5332.14</v>
      </c>
      <c r="G292" s="2"/>
      <c r="H292" s="2">
        <v>6195</v>
      </c>
      <c r="I292" s="2">
        <f t="shared" si="105"/>
        <v>11808.18</v>
      </c>
      <c r="J292" s="2">
        <v>2720</v>
      </c>
      <c r="K292" s="71">
        <f t="shared" si="106"/>
        <v>3.3412426470588237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21082.76</v>
      </c>
      <c r="F293" s="3">
        <v>47643.18</v>
      </c>
      <c r="G293" s="2"/>
      <c r="H293" s="2">
        <v>58296.5</v>
      </c>
      <c r="I293" s="2">
        <f t="shared" si="105"/>
        <v>127022.44</v>
      </c>
      <c r="J293" s="2">
        <v>145472.01</v>
      </c>
      <c r="K293" s="71">
        <f t="shared" si="106"/>
        <v>-0.12682556596282679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3706</v>
      </c>
      <c r="F294" s="3">
        <v>6257.35</v>
      </c>
      <c r="G294" s="2"/>
      <c r="H294" s="2">
        <v>14147.22</v>
      </c>
      <c r="I294" s="2">
        <f t="shared" si="105"/>
        <v>24110.57</v>
      </c>
      <c r="J294" s="2">
        <v>29602.55</v>
      </c>
      <c r="K294" s="71">
        <f t="shared" si="106"/>
        <v>-0.18552388223311844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6655.86</v>
      </c>
      <c r="F295" s="3">
        <v>4539.13</v>
      </c>
      <c r="G295" s="2"/>
      <c r="H295" s="2">
        <v>43152</v>
      </c>
      <c r="I295" s="2">
        <f t="shared" si="105"/>
        <v>54346.99</v>
      </c>
      <c r="J295" s="2">
        <v>55696.1</v>
      </c>
      <c r="K295" s="71">
        <f t="shared" si="106"/>
        <v>-2.4222701409973069E-2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175</v>
      </c>
      <c r="I296" s="2">
        <f t="shared" si="105"/>
        <v>865.54000000000008</v>
      </c>
      <c r="J296" s="2">
        <v>433.66</v>
      </c>
      <c r="K296" s="71">
        <f t="shared" si="106"/>
        <v>0.99589540192777748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837.5</v>
      </c>
      <c r="F297" s="3">
        <v>16562.54</v>
      </c>
      <c r="G297" s="2"/>
      <c r="H297" s="2">
        <v>6521.95</v>
      </c>
      <c r="I297" s="2">
        <f t="shared" si="105"/>
        <v>23921.99</v>
      </c>
      <c r="J297" s="2">
        <v>15810.31</v>
      </c>
      <c r="K297" s="71">
        <f t="shared" si="106"/>
        <v>0.51306267872040467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38921.339999999997</v>
      </c>
      <c r="F298" s="4">
        <f t="shared" ref="F298:I298" si="107">SUM(F291:F297)</f>
        <v>111475.95000000001</v>
      </c>
      <c r="G298" s="4">
        <f t="shared" si="107"/>
        <v>0</v>
      </c>
      <c r="H298" s="4">
        <f>SUM(H291:H297)</f>
        <v>146506.67000000001</v>
      </c>
      <c r="I298" s="4">
        <f t="shared" si="107"/>
        <v>296903.95999999996</v>
      </c>
      <c r="J298" s="4">
        <f>SUM(J291:J297)</f>
        <v>301872.34999999998</v>
      </c>
      <c r="K298" s="78">
        <f t="shared" si="106"/>
        <v>-1.6458579263718631E-2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837.63</v>
      </c>
      <c r="F302" s="3">
        <v>2820.47</v>
      </c>
      <c r="G302" s="2"/>
      <c r="H302" s="2">
        <v>2425</v>
      </c>
      <c r="I302" s="2">
        <f>SUM(E302:H302)</f>
        <v>6083.1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837.63</v>
      </c>
      <c r="F303" s="4">
        <f t="shared" ref="F303:G303" si="108">SUM(F302)</f>
        <v>2820.47</v>
      </c>
      <c r="G303" s="4">
        <f t="shared" si="108"/>
        <v>0</v>
      </c>
      <c r="H303" s="4">
        <f>SUM(H302)</f>
        <v>2425</v>
      </c>
      <c r="I303" s="4">
        <f t="shared" ref="I303" si="109">SUM(I302)</f>
        <v>6083.1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2400.4699999999998</v>
      </c>
      <c r="G307" s="2"/>
      <c r="H307" s="2">
        <v>1875</v>
      </c>
      <c r="I307" s="2">
        <f>SUM(E307:H307)</f>
        <v>4275.4699999999993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2400.4699999999998</v>
      </c>
      <c r="G308" s="4">
        <f t="shared" si="110"/>
        <v>0</v>
      </c>
      <c r="H308" s="4">
        <f>SUM(H307)</f>
        <v>1875</v>
      </c>
      <c r="I308" s="4">
        <f t="shared" ref="I308" si="111">SUM(I307)</f>
        <v>4275.4699999999993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/>
      <c r="G312" s="2"/>
      <c r="H312" s="2">
        <v>798.44</v>
      </c>
      <c r="I312" s="2">
        <f t="shared" ref="I312:I319" si="112">SUM(E312:H312)</f>
        <v>1218.3000000000002</v>
      </c>
      <c r="J312" s="2">
        <v>1658.48</v>
      </c>
      <c r="K312" s="71">
        <f t="shared" ref="K312:K320" si="113">SUM(I312/J312)-1</f>
        <v>-0.26541170228160715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1117.06</v>
      </c>
      <c r="G313" s="2"/>
      <c r="H313" s="2">
        <v>2160.5100000000002</v>
      </c>
      <c r="I313" s="2">
        <f t="shared" si="112"/>
        <v>4951.12</v>
      </c>
      <c r="J313" s="2">
        <v>5522.09</v>
      </c>
      <c r="K313" s="71">
        <f t="shared" si="113"/>
        <v>-0.10339744553239816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6776.88</v>
      </c>
      <c r="F314" s="3">
        <v>3376.87</v>
      </c>
      <c r="G314" s="2"/>
      <c r="H314" s="2">
        <v>10885.76</v>
      </c>
      <c r="I314" s="2">
        <f t="shared" si="112"/>
        <v>21039.510000000002</v>
      </c>
      <c r="J314" s="2">
        <v>5344.96</v>
      </c>
      <c r="K314" s="71">
        <f t="shared" si="113"/>
        <v>2.9363269322876135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4162.05</v>
      </c>
      <c r="F315" s="3">
        <v>441.98</v>
      </c>
      <c r="G315" s="2"/>
      <c r="H315" s="2">
        <v>3398</v>
      </c>
      <c r="I315" s="2">
        <f t="shared" si="112"/>
        <v>8002.0300000000007</v>
      </c>
      <c r="J315" s="2">
        <v>1982.25</v>
      </c>
      <c r="K315" s="71">
        <f t="shared" si="113"/>
        <v>3.0368419725059912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856.39</v>
      </c>
      <c r="F316" s="3"/>
      <c r="G316" s="2"/>
      <c r="H316" s="2">
        <v>5901.34</v>
      </c>
      <c r="I316" s="2">
        <f t="shared" si="112"/>
        <v>6757.7300000000005</v>
      </c>
      <c r="J316" s="2">
        <v>11237.65</v>
      </c>
      <c r="K316" s="71">
        <f t="shared" si="113"/>
        <v>-0.39865274323368316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/>
      <c r="F317" s="5"/>
      <c r="G317" s="2"/>
      <c r="H317" s="2">
        <v>445</v>
      </c>
      <c r="I317" s="2">
        <f t="shared" si="112"/>
        <v>445</v>
      </c>
      <c r="J317" s="2">
        <v>475</v>
      </c>
      <c r="K317" s="71">
        <f t="shared" si="113"/>
        <v>-6.315789473684208E-2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5532.88</v>
      </c>
      <c r="F318" s="5">
        <v>2151.52</v>
      </c>
      <c r="G318" s="2"/>
      <c r="H318" s="2">
        <v>1257</v>
      </c>
      <c r="I318" s="2">
        <f t="shared" si="112"/>
        <v>8941.4</v>
      </c>
      <c r="J318" s="2">
        <v>4994.45</v>
      </c>
      <c r="K318" s="71">
        <f t="shared" si="113"/>
        <v>0.79026719658821287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3988.56</v>
      </c>
      <c r="F319" s="3">
        <v>8119.69</v>
      </c>
      <c r="G319" s="2"/>
      <c r="H319" s="2">
        <v>8967.4</v>
      </c>
      <c r="I319" s="2">
        <f t="shared" si="112"/>
        <v>21075.65</v>
      </c>
      <c r="J319" s="2">
        <v>19183.580000000002</v>
      </c>
      <c r="K319" s="71">
        <f t="shared" si="113"/>
        <v>9.8629661408350167E-2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23410.170000000002</v>
      </c>
      <c r="F320" s="4">
        <f t="shared" si="114"/>
        <v>15207.119999999999</v>
      </c>
      <c r="G320" s="4">
        <f t="shared" si="114"/>
        <v>0</v>
      </c>
      <c r="H320" s="4">
        <f t="shared" si="114"/>
        <v>33813.449999999997</v>
      </c>
      <c r="I320" s="4">
        <f t="shared" si="114"/>
        <v>72430.740000000005</v>
      </c>
      <c r="J320" s="77">
        <f t="shared" si="114"/>
        <v>50398.460000000006</v>
      </c>
      <c r="K320" s="78">
        <f t="shared" si="113"/>
        <v>0.43716177041917548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8823.5499999999993</v>
      </c>
      <c r="F324" s="3">
        <v>27572.639999999999</v>
      </c>
      <c r="G324" s="2">
        <v>38867.730000000003</v>
      </c>
      <c r="H324" s="2">
        <v>23962.78</v>
      </c>
      <c r="I324" s="2">
        <f>SUM(E324:H324)</f>
        <v>99226.700000000012</v>
      </c>
      <c r="J324" s="2">
        <v>74578.52</v>
      </c>
      <c r="K324" s="71">
        <f>SUM(I324/J324)-1</f>
        <v>0.33049972029479813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4529.84</v>
      </c>
      <c r="F325" s="69">
        <v>18646.240000000002</v>
      </c>
      <c r="G325" s="81"/>
      <c r="H325" s="81">
        <v>9012.18</v>
      </c>
      <c r="I325" s="81">
        <f>SUM(E325:H325)</f>
        <v>32188.260000000002</v>
      </c>
      <c r="J325" s="81">
        <v>15513.12</v>
      </c>
      <c r="K325" s="71">
        <f>SUM(I325/J325)-1</f>
        <v>1.0749056282682012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13353.39</v>
      </c>
      <c r="F326" s="4">
        <f t="shared" ref="F326:I326" si="117">SUM(F324:F325)</f>
        <v>46218.880000000005</v>
      </c>
      <c r="G326" s="4">
        <f t="shared" si="117"/>
        <v>38867.730000000003</v>
      </c>
      <c r="H326" s="4">
        <f t="shared" si="117"/>
        <v>32974.959999999999</v>
      </c>
      <c r="I326" s="4">
        <f t="shared" si="117"/>
        <v>131414.96000000002</v>
      </c>
      <c r="J326" s="4">
        <f>SUM(J324:J325)</f>
        <v>90091.64</v>
      </c>
      <c r="K326" s="78">
        <f t="shared" ref="K326" si="118">SUM(I326/J326)-1</f>
        <v>0.45868096085274979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2766.23</v>
      </c>
      <c r="F330" s="3">
        <v>18113.810000000001</v>
      </c>
      <c r="G330" s="2"/>
      <c r="H330" s="2">
        <v>5689</v>
      </c>
      <c r="I330" s="2">
        <f>SUM(E330:H330)</f>
        <v>26569.040000000001</v>
      </c>
      <c r="J330" s="2">
        <v>15663.29</v>
      </c>
      <c r="K330" s="71">
        <f>SUM(I330/J330)-1</f>
        <v>0.6962617687599475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2766.23</v>
      </c>
      <c r="F331" s="4">
        <f t="shared" ref="F331:I331" si="119">SUM(F330)</f>
        <v>18113.810000000001</v>
      </c>
      <c r="G331" s="4">
        <f t="shared" si="119"/>
        <v>0</v>
      </c>
      <c r="H331" s="4">
        <f>SUM(H330)</f>
        <v>5689</v>
      </c>
      <c r="I331" s="4">
        <f t="shared" si="119"/>
        <v>26569.040000000001</v>
      </c>
      <c r="J331" s="4">
        <f>SUM(J330)</f>
        <v>15663.29</v>
      </c>
      <c r="K331" s="78">
        <f>SUM(I331/J331)-1</f>
        <v>0.6962617687599475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20937.169999999998</v>
      </c>
      <c r="F335" s="3">
        <v>26272.17</v>
      </c>
      <c r="G335" s="2"/>
      <c r="H335" s="2">
        <v>14244.05</v>
      </c>
      <c r="I335" s="2">
        <f t="shared" ref="I335:I336" si="120">SUM(E335:H335)</f>
        <v>61453.39</v>
      </c>
      <c r="J335" s="2">
        <v>62437.120000000003</v>
      </c>
      <c r="K335" s="71">
        <f t="shared" ref="K335:K337" si="121">SUM(I335/J335)-1</f>
        <v>-1.5755531324955441E-2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1149.56</v>
      </c>
      <c r="F336" s="3">
        <v>624.22</v>
      </c>
      <c r="G336" s="2"/>
      <c r="H336" s="2">
        <v>491</v>
      </c>
      <c r="I336" s="2">
        <f t="shared" si="120"/>
        <v>2264.7799999999997</v>
      </c>
      <c r="J336" s="2">
        <v>6113.03</v>
      </c>
      <c r="K336" s="71">
        <f t="shared" si="121"/>
        <v>-0.62951596834957457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22086.73</v>
      </c>
      <c r="F337" s="4">
        <f t="shared" ref="F337:I337" si="122">SUM(F335:F336)</f>
        <v>26896.39</v>
      </c>
      <c r="G337" s="4">
        <f t="shared" si="122"/>
        <v>0</v>
      </c>
      <c r="H337" s="4">
        <f>SUM(H335:H336)</f>
        <v>14735.05</v>
      </c>
      <c r="I337" s="4">
        <f t="shared" si="122"/>
        <v>63718.17</v>
      </c>
      <c r="J337" s="4">
        <f>SUM(J335:J336)</f>
        <v>68550.150000000009</v>
      </c>
      <c r="K337" s="78">
        <f t="shared" si="121"/>
        <v>-7.0488248384577012E-2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6194.57</v>
      </c>
      <c r="F341" s="3">
        <v>5035.33</v>
      </c>
      <c r="G341" s="2"/>
      <c r="H341" s="2">
        <v>5114.46</v>
      </c>
      <c r="I341" s="2">
        <f t="shared" ref="I341:I343" si="123">SUM(E341:H341)</f>
        <v>16344.36</v>
      </c>
      <c r="J341" s="2">
        <v>9886.61</v>
      </c>
      <c r="K341" s="71">
        <f t="shared" ref="K341:K344" si="124">SUM(I341/J341)-1</f>
        <v>0.65318142416864822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5529.77</v>
      </c>
      <c r="K342" s="71">
        <f t="shared" si="124"/>
        <v>-0.36921065433101208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1499.67</v>
      </c>
      <c r="F343" s="3">
        <v>4427.05</v>
      </c>
      <c r="G343" s="2"/>
      <c r="H343" s="2">
        <v>6516.5</v>
      </c>
      <c r="I343" s="2">
        <f t="shared" si="123"/>
        <v>12443.220000000001</v>
      </c>
      <c r="J343" s="2">
        <v>8848.59</v>
      </c>
      <c r="K343" s="71">
        <f t="shared" si="124"/>
        <v>0.40623760395724084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7694.24</v>
      </c>
      <c r="F344" s="4">
        <f t="shared" ref="F344:I344" si="125">SUM(F341:F343)</f>
        <v>12050.5</v>
      </c>
      <c r="G344" s="4">
        <f t="shared" si="125"/>
        <v>0</v>
      </c>
      <c r="H344" s="4">
        <f>SUM(H341:H343)</f>
        <v>12530.96</v>
      </c>
      <c r="I344" s="4">
        <f t="shared" si="125"/>
        <v>32275.7</v>
      </c>
      <c r="J344" s="4">
        <f>SUM(J341:J343)</f>
        <v>24264.97</v>
      </c>
      <c r="K344" s="78">
        <f t="shared" si="124"/>
        <v>0.33013558228178308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/>
      <c r="G348" s="2"/>
      <c r="H348" s="2">
        <v>4902.2</v>
      </c>
      <c r="I348" s="2">
        <f t="shared" ref="I348:I354" si="126">SUM(E348:H348)</f>
        <v>5902.94</v>
      </c>
      <c r="J348" s="2">
        <v>2308.8200000000002</v>
      </c>
      <c r="K348" s="71">
        <f t="shared" ref="K348:K355" si="127">SUM(I348/J348)-1</f>
        <v>1.5566912968529376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2419.59</v>
      </c>
      <c r="F349" s="3">
        <v>7844.92</v>
      </c>
      <c r="G349" s="2"/>
      <c r="H349" s="2">
        <v>21367.040000000001</v>
      </c>
      <c r="I349" s="2">
        <f t="shared" si="126"/>
        <v>31631.550000000003</v>
      </c>
      <c r="J349" s="2">
        <v>49556.01</v>
      </c>
      <c r="K349" s="71">
        <f t="shared" si="127"/>
        <v>-0.3617010328313357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2169.04</v>
      </c>
      <c r="F352" s="3">
        <v>16858.27</v>
      </c>
      <c r="G352" s="2">
        <v>8677.36</v>
      </c>
      <c r="H352" s="2">
        <v>37932.97</v>
      </c>
      <c r="I352" s="2">
        <f t="shared" ref="I352:I353" si="128">SUM(E352:H352)</f>
        <v>65637.64</v>
      </c>
      <c r="J352" s="2"/>
      <c r="K352" s="71"/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7818.02</v>
      </c>
      <c r="F353" s="3">
        <v>2628.52</v>
      </c>
      <c r="G353" s="2">
        <v>2056.4499999999998</v>
      </c>
      <c r="H353" s="2"/>
      <c r="I353" s="2">
        <f t="shared" si="128"/>
        <v>12502.990000000002</v>
      </c>
      <c r="J353" s="2">
        <v>8256.51</v>
      </c>
      <c r="K353" s="71">
        <f t="shared" ref="K353" si="129">SUM(I353/J353)-1</f>
        <v>0.51431900403439235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532</v>
      </c>
      <c r="B354" s="46" t="s">
        <v>533</v>
      </c>
      <c r="C354" s="47"/>
      <c r="D354" s="47"/>
      <c r="E354" s="3"/>
      <c r="F354" s="3">
        <v>999.12</v>
      </c>
      <c r="G354" s="2"/>
      <c r="H354" s="2"/>
      <c r="I354" s="2">
        <f t="shared" si="126"/>
        <v>999.12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13407.39</v>
      </c>
      <c r="F355" s="4">
        <f t="shared" ref="F355:I355" si="130">SUM(F348:F354)</f>
        <v>28330.83</v>
      </c>
      <c r="G355" s="4">
        <f t="shared" si="130"/>
        <v>10733.810000000001</v>
      </c>
      <c r="H355" s="4">
        <f>SUM(H348:H354)</f>
        <v>64202.210000000006</v>
      </c>
      <c r="I355" s="4">
        <f t="shared" si="130"/>
        <v>116674.24000000001</v>
      </c>
      <c r="J355" s="4">
        <f>SUM(J348:J354)</f>
        <v>60101.97</v>
      </c>
      <c r="K355" s="78">
        <f t="shared" si="127"/>
        <v>0.94127147579355563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21742.83</v>
      </c>
      <c r="F359" s="3">
        <v>41746.89</v>
      </c>
      <c r="G359" s="2"/>
      <c r="H359" s="2">
        <v>25331.16</v>
      </c>
      <c r="I359" s="2">
        <f>SUM(E359:H359)</f>
        <v>88820.88</v>
      </c>
      <c r="J359" s="2">
        <v>43764.84</v>
      </c>
      <c r="K359" s="71">
        <f>SUM(I359/J359)-1</f>
        <v>1.0295031353936177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21742.83</v>
      </c>
      <c r="F360" s="4">
        <f>SUM(F359:F359)</f>
        <v>41746.89</v>
      </c>
      <c r="G360" s="4">
        <f>SUM(G359:G359)</f>
        <v>0</v>
      </c>
      <c r="H360" s="4">
        <f>SUM(H359)</f>
        <v>25331.16</v>
      </c>
      <c r="I360" s="4">
        <f>SUM(I359:I359)</f>
        <v>88820.88</v>
      </c>
      <c r="J360" s="4">
        <f>SUM(J359)</f>
        <v>43764.84</v>
      </c>
      <c r="K360" s="78">
        <f>SUM(I360/J360)-1</f>
        <v>1.0295031353936177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9296.43</v>
      </c>
      <c r="F364" s="3">
        <v>6365.26</v>
      </c>
      <c r="G364" s="2"/>
      <c r="H364" s="2">
        <v>68651.460000000006</v>
      </c>
      <c r="I364" s="2">
        <f t="shared" ref="I364:I367" si="131">SUM(E364:H364)</f>
        <v>84313.150000000009</v>
      </c>
      <c r="J364" s="2">
        <v>63394.07</v>
      </c>
      <c r="K364" s="71">
        <f t="shared" ref="K364:K368" si="132">SUM(I364/J364)-1</f>
        <v>0.32998480772728445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89320.76</v>
      </c>
      <c r="F365" s="3">
        <v>65799.62</v>
      </c>
      <c r="G365" s="2"/>
      <c r="H365" s="2">
        <v>171235.71</v>
      </c>
      <c r="I365" s="2">
        <f t="shared" si="131"/>
        <v>326356.08999999997</v>
      </c>
      <c r="J365" s="2">
        <v>275532.24</v>
      </c>
      <c r="K365" s="71">
        <f t="shared" si="132"/>
        <v>0.18445699857120168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202650.9</v>
      </c>
      <c r="F366" s="3">
        <v>272000.81</v>
      </c>
      <c r="G366" s="2">
        <v>34778.75</v>
      </c>
      <c r="H366" s="2">
        <v>3291192.24</v>
      </c>
      <c r="I366" s="2">
        <f t="shared" si="131"/>
        <v>3800622.7</v>
      </c>
      <c r="J366" s="2">
        <v>3957871.08</v>
      </c>
      <c r="K366" s="71">
        <f t="shared" si="132"/>
        <v>-3.9730546251142695E-2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60904.800000000003</v>
      </c>
      <c r="F367" s="3">
        <v>156540.67000000001</v>
      </c>
      <c r="G367" s="2">
        <v>16426.18</v>
      </c>
      <c r="H367" s="2">
        <v>1904565.88</v>
      </c>
      <c r="I367" s="2">
        <f t="shared" si="131"/>
        <v>2138437.5299999998</v>
      </c>
      <c r="J367" s="2">
        <v>1742376.09</v>
      </c>
      <c r="K367" s="71">
        <f t="shared" si="132"/>
        <v>0.22731110824644052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362172.88999999996</v>
      </c>
      <c r="F368" s="4">
        <f t="shared" si="133"/>
        <v>500706.36</v>
      </c>
      <c r="G368" s="4">
        <f t="shared" si="133"/>
        <v>51204.93</v>
      </c>
      <c r="H368" s="4">
        <f t="shared" si="133"/>
        <v>5435645.29</v>
      </c>
      <c r="I368" s="4">
        <f t="shared" si="133"/>
        <v>6349729.4700000007</v>
      </c>
      <c r="J368" s="4">
        <f t="shared" si="133"/>
        <v>6039173.4799999995</v>
      </c>
      <c r="K368" s="78">
        <f t="shared" si="132"/>
        <v>5.1423591494510479E-2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20441.400000000001</v>
      </c>
      <c r="F372" s="3">
        <v>33019.03</v>
      </c>
      <c r="G372" s="2">
        <v>3264.41</v>
      </c>
      <c r="H372" s="2">
        <v>101100.4</v>
      </c>
      <c r="I372" s="2">
        <f t="shared" ref="I372:I375" si="136">SUM(E372:H372)</f>
        <v>157825.24</v>
      </c>
      <c r="J372" s="2">
        <v>95260.74</v>
      </c>
      <c r="K372" s="71">
        <f t="shared" ref="K372:K376" si="137">SUM(I372/J372)-1</f>
        <v>0.65677108953804031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/>
      <c r="F373" s="3"/>
      <c r="G373" s="2"/>
      <c r="H373" s="2">
        <v>1005.73</v>
      </c>
      <c r="I373" s="2">
        <f>SUM(E373:H373)</f>
        <v>1005.73</v>
      </c>
      <c r="J373" s="2"/>
      <c r="K373" s="71"/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20441.400000000001</v>
      </c>
      <c r="F376" s="4">
        <f t="shared" ref="F376:I376" si="138">SUM(F372:F375)</f>
        <v>33019.03</v>
      </c>
      <c r="G376" s="4">
        <f t="shared" si="138"/>
        <v>3264.41</v>
      </c>
      <c r="H376" s="4">
        <f>SUM(H372:H375)</f>
        <v>102106.12999999999</v>
      </c>
      <c r="I376" s="4">
        <f t="shared" si="138"/>
        <v>158830.97</v>
      </c>
      <c r="J376" s="4">
        <f>SUM(J372:J375)</f>
        <v>95260.74</v>
      </c>
      <c r="K376" s="78">
        <f t="shared" si="137"/>
        <v>0.66732874424448085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3391.3</v>
      </c>
      <c r="F380" s="3"/>
      <c r="G380" s="2"/>
      <c r="H380" s="2">
        <v>3735.1</v>
      </c>
      <c r="I380" s="2">
        <f t="shared" ref="I380:I381" si="139">SUM(E380:H380)</f>
        <v>7126.4</v>
      </c>
      <c r="J380" s="2">
        <v>28241.01</v>
      </c>
      <c r="K380" s="71">
        <f t="shared" ref="K380:K382" si="140">SUM(I380/J380)-1</f>
        <v>-0.74765775020086034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3391.3</v>
      </c>
      <c r="F382" s="4">
        <f t="shared" ref="F382:I382" si="141">SUM(F380:F381)</f>
        <v>0</v>
      </c>
      <c r="G382" s="4">
        <f t="shared" si="141"/>
        <v>0</v>
      </c>
      <c r="H382" s="4">
        <f>SUM(H380:H381)</f>
        <v>3735.1</v>
      </c>
      <c r="I382" s="4">
        <f t="shared" si="141"/>
        <v>7126.4</v>
      </c>
      <c r="J382" s="4">
        <f>SUM(J380:J381)</f>
        <v>28241.01</v>
      </c>
      <c r="K382" s="78">
        <f t="shared" si="140"/>
        <v>-0.74765775020086034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/>
      <c r="G386" s="2"/>
      <c r="H386" s="2">
        <v>2781.75</v>
      </c>
      <c r="I386" s="2">
        <f t="shared" ref="I386:I387" si="142">SUM(E386:H386)</f>
        <v>7365.25</v>
      </c>
      <c r="J386" s="2">
        <v>1743.02</v>
      </c>
      <c r="K386" s="71">
        <f t="shared" ref="K386:K388" si="143">SUM(I386/J386)-1</f>
        <v>3.2255682665718126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8021.29</v>
      </c>
      <c r="F387" s="3">
        <v>1215.27</v>
      </c>
      <c r="G387" s="2"/>
      <c r="H387" s="2">
        <v>1264.02</v>
      </c>
      <c r="I387" s="2">
        <f t="shared" si="142"/>
        <v>10500.58</v>
      </c>
      <c r="J387" s="2">
        <v>25665.13</v>
      </c>
      <c r="K387" s="71">
        <f t="shared" si="143"/>
        <v>-0.59086199836120068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12604.79</v>
      </c>
      <c r="F388" s="4">
        <f t="shared" ref="F388:G388" si="144">SUM(F386:F387)</f>
        <v>1215.27</v>
      </c>
      <c r="G388" s="4">
        <f t="shared" si="144"/>
        <v>0</v>
      </c>
      <c r="H388" s="4">
        <f>SUM(H386:H387)</f>
        <v>4045.77</v>
      </c>
      <c r="I388" s="4">
        <f>SUM(I386:I387)</f>
        <v>17865.830000000002</v>
      </c>
      <c r="J388" s="4">
        <f>SUM(J386:J387)</f>
        <v>27408.15</v>
      </c>
      <c r="K388" s="78">
        <f t="shared" si="143"/>
        <v>-0.34815629657601843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50956.15</v>
      </c>
      <c r="F397" s="3">
        <v>43739.26</v>
      </c>
      <c r="G397" s="2"/>
      <c r="H397" s="2">
        <v>34092.44</v>
      </c>
      <c r="I397" s="2">
        <f>SUM(E397:H397)</f>
        <v>128787.85</v>
      </c>
      <c r="J397" s="2">
        <v>101673.81</v>
      </c>
      <c r="K397" s="71">
        <f>SUM(I397/J397)-1</f>
        <v>0.26667673809017289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50956.15</v>
      </c>
      <c r="F398" s="4">
        <f t="shared" ref="F398:I398" si="146">SUM(F397)</f>
        <v>43739.26</v>
      </c>
      <c r="G398" s="4">
        <f t="shared" si="146"/>
        <v>0</v>
      </c>
      <c r="H398" s="4">
        <f>SUM(H397)</f>
        <v>34092.44</v>
      </c>
      <c r="I398" s="4">
        <f t="shared" si="146"/>
        <v>128787.85</v>
      </c>
      <c r="J398" s="4">
        <f>SUM(J397)</f>
        <v>101673.81</v>
      </c>
      <c r="K398" s="78">
        <f>SUM(I398/J398)-1</f>
        <v>0.26667673809017289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1988.18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1988.18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1463.45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1463.45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2243864.4799999991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3473183.3400000003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950594.63000000024</v>
      </c>
      <c r="H416" s="4">
        <f t="shared" si="152"/>
        <v>9476774.25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16144416.700000001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15195732.890000004</v>
      </c>
      <c r="K416" s="76">
        <f>SUM(I416/J416)-1</f>
        <v>6.2430934846472885E-2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8"/>
      <c r="B423" s="89"/>
      <c r="C423" s="89"/>
      <c r="D423" s="89"/>
      <c r="E423" s="89"/>
    </row>
    <row r="424" spans="1:14" customFormat="1" x14ac:dyDescent="0.25">
      <c r="A424" s="89"/>
      <c r="B424" s="89"/>
      <c r="C424" s="89"/>
      <c r="D424" s="89"/>
      <c r="E424" s="89"/>
    </row>
    <row r="425" spans="1:14" customFormat="1" x14ac:dyDescent="0.25">
      <c r="A425" s="89"/>
      <c r="B425" s="90"/>
      <c r="C425" s="90"/>
      <c r="D425" s="90"/>
      <c r="E425" s="24"/>
    </row>
    <row r="426" spans="1:14" customFormat="1" x14ac:dyDescent="0.25">
      <c r="A426" s="91"/>
      <c r="B426" s="92"/>
      <c r="C426" s="92"/>
      <c r="D426" s="92"/>
      <c r="E426" s="24"/>
    </row>
    <row r="427" spans="1:14" customFormat="1" x14ac:dyDescent="0.25">
      <c r="A427" s="91"/>
      <c r="B427" s="92"/>
      <c r="C427" s="92"/>
      <c r="D427" s="92"/>
      <c r="E427" s="24"/>
    </row>
    <row r="428" spans="1:14" customFormat="1" x14ac:dyDescent="0.25">
      <c r="A428" s="91"/>
      <c r="B428" s="92"/>
      <c r="C428" s="92"/>
      <c r="D428" s="92"/>
      <c r="E428" s="24"/>
    </row>
    <row r="429" spans="1:14" customFormat="1" x14ac:dyDescent="0.25">
      <c r="A429" s="91"/>
      <c r="B429" s="92"/>
      <c r="C429" s="92"/>
      <c r="D429" s="92"/>
      <c r="E429" s="24"/>
    </row>
    <row r="430" spans="1:14" customFormat="1" x14ac:dyDescent="0.25">
      <c r="A430" s="89"/>
      <c r="B430" s="92"/>
      <c r="C430" s="92"/>
      <c r="D430" s="92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232:D232"/>
    <mergeCell ref="B233:D233"/>
    <mergeCell ref="B234:D234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1:D211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2019-04-30T19:56:00Z</dcterms:modified>
</cp:coreProperties>
</file>