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"/>
    </mc:Choice>
  </mc:AlternateContent>
  <bookViews>
    <workbookView xWindow="480" yWindow="60" windowWidth="18195" windowHeight="11565"/>
  </bookViews>
  <sheets>
    <sheet name="Travel Expenditures" sheetId="2" r:id="rId1"/>
  </sheets>
  <calcPr calcId="152511"/>
</workbook>
</file>

<file path=xl/calcChain.xml><?xml version="1.0" encoding="utf-8"?>
<calcChain xmlns="http://schemas.openxmlformats.org/spreadsheetml/2006/main">
  <c r="J366" i="2" l="1"/>
  <c r="J361" i="2"/>
  <c r="J356" i="2"/>
  <c r="J351" i="2"/>
  <c r="J346" i="2"/>
  <c r="J341" i="2"/>
  <c r="J335" i="2"/>
  <c r="J329" i="2"/>
  <c r="J321" i="2"/>
  <c r="J313" i="2"/>
  <c r="J308" i="2"/>
  <c r="J298" i="2"/>
  <c r="J291" i="2"/>
  <c r="J285" i="2"/>
  <c r="J280" i="2"/>
  <c r="J275" i="2"/>
  <c r="J263" i="2"/>
  <c r="J252" i="2"/>
  <c r="J241" i="2"/>
  <c r="J236" i="2"/>
  <c r="J231" i="2"/>
  <c r="J221" i="2"/>
  <c r="J216" i="2"/>
  <c r="J208" i="2"/>
  <c r="J191" i="2"/>
  <c r="J179" i="2"/>
  <c r="J171" i="2"/>
  <c r="J165" i="2"/>
  <c r="J159" i="2"/>
  <c r="J148" i="2"/>
  <c r="J143" i="2"/>
  <c r="J138" i="2"/>
  <c r="J124" i="2"/>
  <c r="J116" i="2"/>
  <c r="J103" i="2"/>
  <c r="J79" i="2"/>
  <c r="J74" i="2"/>
  <c r="J61" i="2"/>
  <c r="J56" i="2"/>
  <c r="J45" i="2"/>
  <c r="J38" i="2"/>
  <c r="J32" i="2"/>
  <c r="J26" i="2"/>
  <c r="J20" i="2"/>
  <c r="J12" i="2"/>
  <c r="H38" i="2" l="1"/>
  <c r="E369" i="2"/>
  <c r="F369" i="2"/>
  <c r="G369" i="2"/>
  <c r="H369" i="2"/>
  <c r="I369" i="2"/>
  <c r="K369" i="2"/>
  <c r="J369" i="2" l="1"/>
  <c r="H366" i="2"/>
  <c r="H361" i="2"/>
  <c r="H356" i="2"/>
  <c r="H351" i="2"/>
  <c r="H346" i="2"/>
  <c r="H341" i="2"/>
  <c r="H335" i="2"/>
  <c r="H329" i="2"/>
  <c r="I326" i="2"/>
  <c r="H321" i="2"/>
  <c r="H313" i="2"/>
  <c r="H308" i="2"/>
  <c r="H298" i="2"/>
  <c r="H291" i="2"/>
  <c r="H285" i="2"/>
  <c r="H280" i="2"/>
  <c r="H275" i="2"/>
  <c r="H263" i="2"/>
  <c r="H252" i="2"/>
  <c r="H241" i="2"/>
  <c r="H236" i="2"/>
  <c r="H231" i="2"/>
  <c r="H221" i="2"/>
  <c r="H226" i="2"/>
  <c r="H216" i="2"/>
  <c r="H208" i="2"/>
  <c r="H191" i="2"/>
  <c r="I365" i="2"/>
  <c r="I360" i="2"/>
  <c r="I355" i="2"/>
  <c r="I350" i="2"/>
  <c r="I345" i="2"/>
  <c r="I340" i="2"/>
  <c r="I339" i="2"/>
  <c r="I334" i="2"/>
  <c r="I333" i="2"/>
  <c r="I328" i="2"/>
  <c r="I327" i="2"/>
  <c r="I325" i="2"/>
  <c r="I320" i="2"/>
  <c r="I319" i="2"/>
  <c r="I318" i="2"/>
  <c r="I317" i="2"/>
  <c r="I312" i="2"/>
  <c r="I307" i="2"/>
  <c r="I306" i="2"/>
  <c r="I305" i="2"/>
  <c r="I304" i="2"/>
  <c r="I303" i="2"/>
  <c r="I302" i="2"/>
  <c r="I297" i="2"/>
  <c r="I296" i="2"/>
  <c r="I295" i="2"/>
  <c r="I290" i="2"/>
  <c r="I289" i="2"/>
  <c r="I284" i="2"/>
  <c r="I279" i="2"/>
  <c r="I274" i="2"/>
  <c r="I273" i="2"/>
  <c r="I272" i="2"/>
  <c r="I271" i="2"/>
  <c r="I270" i="2"/>
  <c r="I269" i="2"/>
  <c r="I268" i="2"/>
  <c r="I267" i="2"/>
  <c r="I262" i="2"/>
  <c r="I261" i="2"/>
  <c r="I260" i="2"/>
  <c r="I259" i="2"/>
  <c r="I258" i="2"/>
  <c r="I257" i="2"/>
  <c r="I256" i="2"/>
  <c r="I251" i="2"/>
  <c r="I250" i="2"/>
  <c r="I249" i="2"/>
  <c r="I248" i="2"/>
  <c r="I247" i="2"/>
  <c r="I246" i="2"/>
  <c r="I245" i="2"/>
  <c r="I240" i="2"/>
  <c r="I235" i="2"/>
  <c r="I230" i="2"/>
  <c r="I225" i="2"/>
  <c r="I226" i="2" s="1"/>
  <c r="I220" i="2"/>
  <c r="I215" i="2"/>
  <c r="I214" i="2"/>
  <c r="I213" i="2"/>
  <c r="I212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0" i="2"/>
  <c r="I189" i="2"/>
  <c r="I188" i="2"/>
  <c r="I187" i="2"/>
  <c r="I186" i="2"/>
  <c r="I185" i="2"/>
  <c r="I184" i="2"/>
  <c r="I183" i="2"/>
  <c r="H179" i="2"/>
  <c r="I178" i="2"/>
  <c r="I177" i="2"/>
  <c r="I176" i="2"/>
  <c r="I175" i="2"/>
  <c r="H171" i="2"/>
  <c r="I170" i="2"/>
  <c r="I169" i="2"/>
  <c r="H165" i="2"/>
  <c r="I164" i="2"/>
  <c r="I163" i="2"/>
  <c r="H159" i="2"/>
  <c r="I158" i="2"/>
  <c r="I157" i="2"/>
  <c r="I156" i="2"/>
  <c r="I155" i="2"/>
  <c r="I154" i="2"/>
  <c r="I153" i="2"/>
  <c r="I152" i="2"/>
  <c r="H148" i="2"/>
  <c r="I147" i="2"/>
  <c r="H143" i="2"/>
  <c r="I142" i="2"/>
  <c r="H138" i="2"/>
  <c r="I137" i="2"/>
  <c r="I136" i="2"/>
  <c r="I135" i="2"/>
  <c r="I134" i="2"/>
  <c r="I133" i="2"/>
  <c r="I132" i="2"/>
  <c r="I131" i="2"/>
  <c r="I130" i="2"/>
  <c r="I129" i="2"/>
  <c r="I128" i="2"/>
  <c r="H124" i="2"/>
  <c r="I123" i="2"/>
  <c r="I122" i="2"/>
  <c r="I121" i="2"/>
  <c r="I120" i="2"/>
  <c r="H116" i="2"/>
  <c r="I115" i="2"/>
  <c r="I114" i="2"/>
  <c r="I113" i="2"/>
  <c r="I112" i="2"/>
  <c r="I111" i="2"/>
  <c r="I110" i="2"/>
  <c r="I109" i="2"/>
  <c r="I108" i="2"/>
  <c r="I107" i="2"/>
  <c r="H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78" i="2"/>
  <c r="H79" i="2"/>
  <c r="H74" i="2"/>
  <c r="I73" i="2"/>
  <c r="I72" i="2"/>
  <c r="I71" i="2"/>
  <c r="I70" i="2"/>
  <c r="I69" i="2"/>
  <c r="I68" i="2"/>
  <c r="I67" i="2"/>
  <c r="I66" i="2"/>
  <c r="I65" i="2"/>
  <c r="I60" i="2"/>
  <c r="H61" i="2"/>
  <c r="I55" i="2"/>
  <c r="I54" i="2"/>
  <c r="I53" i="2"/>
  <c r="I52" i="2"/>
  <c r="I51" i="2"/>
  <c r="I50" i="2"/>
  <c r="I49" i="2"/>
  <c r="H56" i="2"/>
  <c r="H45" i="2"/>
  <c r="I44" i="2"/>
  <c r="I43" i="2"/>
  <c r="I42" i="2"/>
  <c r="I37" i="2"/>
  <c r="I36" i="2"/>
  <c r="I11" i="2"/>
  <c r="I10" i="2"/>
  <c r="I9" i="2"/>
  <c r="I18" i="2"/>
  <c r="I17" i="2"/>
  <c r="I16" i="2"/>
  <c r="I19" i="2"/>
  <c r="I24" i="2"/>
  <c r="I25" i="2"/>
  <c r="I30" i="2"/>
  <c r="I31" i="2"/>
  <c r="H32" i="2"/>
  <c r="H26" i="2"/>
  <c r="K226" i="2"/>
  <c r="G226" i="2"/>
  <c r="F226" i="2"/>
  <c r="E226" i="2"/>
  <c r="K346" i="2" l="1"/>
  <c r="K361" i="2"/>
  <c r="G361" i="2"/>
  <c r="F361" i="2"/>
  <c r="E361" i="2"/>
  <c r="I361" i="2"/>
  <c r="K356" i="2"/>
  <c r="K366" i="2"/>
  <c r="K351" i="2"/>
  <c r="K341" i="2"/>
  <c r="K335" i="2"/>
  <c r="K329" i="2"/>
  <c r="K321" i="2"/>
  <c r="K313" i="2"/>
  <c r="K308" i="2"/>
  <c r="K298" i="2"/>
  <c r="K291" i="2"/>
  <c r="K285" i="2"/>
  <c r="K280" i="2"/>
  <c r="K275" i="2"/>
  <c r="K263" i="2"/>
  <c r="K252" i="2"/>
  <c r="K241" i="2"/>
  <c r="K236" i="2"/>
  <c r="K231" i="2"/>
  <c r="K221" i="2"/>
  <c r="K216" i="2"/>
  <c r="K208" i="2"/>
  <c r="K191" i="2"/>
  <c r="K179" i="2"/>
  <c r="K171" i="2"/>
  <c r="K165" i="2"/>
  <c r="K159" i="2"/>
  <c r="K148" i="2"/>
  <c r="K143" i="2"/>
  <c r="K138" i="2"/>
  <c r="K124" i="2"/>
  <c r="K116" i="2"/>
  <c r="K103" i="2"/>
  <c r="K79" i="2"/>
  <c r="K74" i="2"/>
  <c r="K61" i="2"/>
  <c r="K56" i="2"/>
  <c r="K45" i="2"/>
  <c r="K38" i="2"/>
  <c r="K32" i="2"/>
  <c r="K26" i="2"/>
  <c r="K20" i="2" l="1"/>
  <c r="K12" i="2"/>
  <c r="H20" i="2" l="1"/>
  <c r="H12" i="2"/>
  <c r="G346" i="2" l="1"/>
  <c r="F346" i="2"/>
  <c r="E346" i="2"/>
  <c r="I346" i="2"/>
  <c r="G366" i="2" l="1"/>
  <c r="F366" i="2"/>
  <c r="E366" i="2"/>
  <c r="I366" i="2"/>
  <c r="G351" i="2" l="1"/>
  <c r="F351" i="2"/>
  <c r="E351" i="2"/>
  <c r="I351" i="2"/>
  <c r="G236" i="2"/>
  <c r="F236" i="2"/>
  <c r="E236" i="2"/>
  <c r="I236" i="2"/>
  <c r="G308" i="2" l="1"/>
  <c r="F308" i="2"/>
  <c r="E308" i="2"/>
  <c r="G341" i="2" l="1"/>
  <c r="F341" i="2"/>
  <c r="G356" i="2"/>
  <c r="F356" i="2"/>
  <c r="E341" i="2"/>
  <c r="G165" i="2" l="1"/>
  <c r="F165" i="2"/>
  <c r="E165" i="2"/>
  <c r="G116" i="2" l="1"/>
  <c r="F116" i="2"/>
  <c r="E116" i="2"/>
  <c r="G38" i="2"/>
  <c r="F38" i="2"/>
  <c r="E38" i="2"/>
  <c r="I341" i="2"/>
  <c r="G329" i="2"/>
  <c r="F329" i="2"/>
  <c r="E329" i="2"/>
  <c r="I308" i="2"/>
  <c r="G275" i="2"/>
  <c r="F275" i="2"/>
  <c r="E275" i="2"/>
  <c r="G263" i="2"/>
  <c r="F263" i="2"/>
  <c r="E263" i="2"/>
  <c r="I329" i="2" l="1"/>
  <c r="I263" i="2"/>
  <c r="G241" i="2"/>
  <c r="F241" i="2"/>
  <c r="E241" i="2"/>
  <c r="I241" i="2"/>
  <c r="G221" i="2"/>
  <c r="F221" i="2"/>
  <c r="E221" i="2"/>
  <c r="I221" i="2"/>
  <c r="G171" i="2"/>
  <c r="F171" i="2"/>
  <c r="E171" i="2"/>
  <c r="G56" i="2"/>
  <c r="F56" i="2"/>
  <c r="E56" i="2"/>
  <c r="I38" i="2"/>
  <c r="G26" i="2"/>
  <c r="F26" i="2"/>
  <c r="E26" i="2"/>
  <c r="G12" i="2"/>
  <c r="F12" i="2"/>
  <c r="E12" i="2"/>
  <c r="G252" i="2" l="1"/>
  <c r="F252" i="2"/>
  <c r="E252" i="2"/>
  <c r="G313" i="2"/>
  <c r="F313" i="2"/>
  <c r="E313" i="2"/>
  <c r="I313" i="2"/>
  <c r="G298" i="2"/>
  <c r="F298" i="2"/>
  <c r="E298" i="2"/>
  <c r="G291" i="2"/>
  <c r="F291" i="2"/>
  <c r="E291" i="2"/>
  <c r="G231" i="2"/>
  <c r="F231" i="2"/>
  <c r="E231" i="2"/>
  <c r="I231" i="2"/>
  <c r="G216" i="2"/>
  <c r="F216" i="2"/>
  <c r="E216" i="2"/>
  <c r="G191" i="2"/>
  <c r="F191" i="2"/>
  <c r="E191" i="2"/>
  <c r="G148" i="2"/>
  <c r="F148" i="2"/>
  <c r="E148" i="2"/>
  <c r="I148" i="2"/>
  <c r="G61" i="2"/>
  <c r="F61" i="2"/>
  <c r="E61" i="2"/>
  <c r="I61" i="2"/>
  <c r="E356" i="2"/>
  <c r="I356" i="2"/>
  <c r="G335" i="2"/>
  <c r="F335" i="2"/>
  <c r="E335" i="2"/>
  <c r="G321" i="2"/>
  <c r="F321" i="2"/>
  <c r="E321" i="2"/>
  <c r="G285" i="2"/>
  <c r="F285" i="2"/>
  <c r="E285" i="2"/>
  <c r="I285" i="2"/>
  <c r="G280" i="2"/>
  <c r="F280" i="2"/>
  <c r="E280" i="2"/>
  <c r="I280" i="2"/>
  <c r="G208" i="2"/>
  <c r="F208" i="2"/>
  <c r="E208" i="2"/>
  <c r="G179" i="2"/>
  <c r="F179" i="2"/>
  <c r="E179" i="2"/>
  <c r="I171" i="2"/>
  <c r="I165" i="2"/>
  <c r="G159" i="2"/>
  <c r="F159" i="2"/>
  <c r="E159" i="2"/>
  <c r="G143" i="2"/>
  <c r="F143" i="2"/>
  <c r="E143" i="2"/>
  <c r="I143" i="2"/>
  <c r="G138" i="2"/>
  <c r="F138" i="2"/>
  <c r="E138" i="2"/>
  <c r="G124" i="2"/>
  <c r="F124" i="2"/>
  <c r="E124" i="2"/>
  <c r="G103" i="2"/>
  <c r="F103" i="2"/>
  <c r="E103" i="2"/>
  <c r="G79" i="2"/>
  <c r="F79" i="2"/>
  <c r="E79" i="2"/>
  <c r="I79" i="2"/>
  <c r="G74" i="2"/>
  <c r="F74" i="2"/>
  <c r="E74" i="2"/>
  <c r="G45" i="2"/>
  <c r="F45" i="2"/>
  <c r="E45" i="2"/>
  <c r="G32" i="2"/>
  <c r="F32" i="2"/>
  <c r="E32" i="2"/>
  <c r="I26" i="2"/>
  <c r="G20" i="2"/>
  <c r="F20" i="2"/>
  <c r="E20" i="2"/>
  <c r="I12" i="2"/>
  <c r="I116" i="2" l="1"/>
  <c r="I275" i="2"/>
  <c r="I56" i="2"/>
  <c r="I335" i="2"/>
  <c r="I216" i="2"/>
  <c r="I291" i="2"/>
  <c r="I252" i="2"/>
  <c r="I191" i="2"/>
  <c r="I321" i="2"/>
  <c r="I298" i="2"/>
  <c r="I138" i="2"/>
  <c r="I124" i="2"/>
  <c r="I208" i="2"/>
  <c r="I20" i="2"/>
  <c r="I74" i="2"/>
  <c r="I103" i="2"/>
  <c r="I159" i="2"/>
  <c r="I179" i="2"/>
  <c r="I45" i="2"/>
  <c r="I32" i="2"/>
</calcChain>
</file>

<file path=xl/sharedStrings.xml><?xml version="1.0" encoding="utf-8"?>
<sst xmlns="http://schemas.openxmlformats.org/spreadsheetml/2006/main" count="1240" uniqueCount="463">
  <si>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</si>
  <si>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</si>
  <si>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</si>
  <si>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</si>
  <si>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</si>
  <si>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</si>
  <si>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</si>
  <si>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</si>
  <si>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</si>
  <si>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</si>
  <si>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</si>
  <si>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</si>
  <si>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</si>
  <si>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</si>
  <si>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</si>
  <si>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</si>
  <si>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</si>
  <si>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</si>
  <si>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</si>
  <si>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</si>
  <si>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</si>
  <si>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</si>
  <si>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</si>
  <si>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</si>
  <si>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</si>
  <si>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</si>
  <si>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</si>
  <si>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</si>
  <si>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</si>
  <si>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</si>
  <si>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</si>
  <si>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</si>
  <si>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</si>
  <si>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</si>
  <si>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</si>
  <si>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</si>
  <si>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</si>
  <si>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</si>
  <si>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</si>
  <si>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</si>
  <si>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</si>
  <si>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</si>
  <si>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</si>
  <si>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</si>
  <si>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</si>
  <si>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</si>
  <si>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</si>
  <si>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</si>
  <si>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</si>
  <si>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</si>
  <si>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</si>
  <si>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</si>
  <si>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</si>
  <si>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</si>
  <si>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</si>
  <si>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</si>
  <si>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</si>
  <si>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</si>
  <si>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</si>
  <si>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</si>
  <si>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</si>
  <si>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</si>
  <si>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</si>
  <si>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</si>
  <si>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</si>
  <si>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</si>
  <si>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</si>
  <si>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</si>
  <si>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</si>
  <si>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</si>
  <si>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</si>
  <si>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</si>
  <si>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</si>
  <si>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</si>
  <si>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</si>
  <si>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</si>
  <si>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</si>
  <si>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</si>
  <si>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</si>
  <si>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</si>
  <si>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</si>
  <si>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</si>
  <si>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</si>
  <si>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</si>
  <si>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</si>
  <si>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</si>
  <si>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</si>
  <si>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</si>
  <si>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</si>
  <si>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</si>
  <si>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</si>
  <si>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</si>
  <si>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</si>
  <si>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</si>
  <si>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</si>
  <si>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</si>
  <si>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</si>
  <si>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</si>
  <si>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</si>
  <si>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</si>
  <si>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</si>
  <si>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</si>
  <si>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</si>
  <si>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</si>
  <si>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</si>
  <si>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</si>
  <si>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</si>
  <si>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</si>
  <si>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</si>
  <si>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</si>
  <si>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</si>
  <si>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</si>
  <si>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</si>
  <si>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</si>
  <si>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</si>
  <si>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</si>
  <si>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</si>
  <si>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</si>
  <si>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</si>
  <si>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</si>
  <si>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</si>
  <si>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</si>
  <si>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</si>
  <si>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</si>
  <si>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</si>
  <si>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</si>
  <si>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</si>
  <si>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</si>
  <si>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</si>
  <si>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</si>
  <si>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</si>
  <si>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</si>
  <si>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</si>
  <si>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</si>
  <si>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</si>
  <si>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</si>
  <si>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</si>
  <si>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</si>
  <si>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</si>
  <si>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</si>
  <si>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</si>
  <si>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</si>
  <si>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</si>
  <si>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</si>
  <si>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</si>
  <si>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</si>
  <si>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</si>
  <si>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</si>
  <si>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</si>
  <si>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</si>
  <si>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</si>
  <si>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</si>
  <si>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</si>
  <si>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</si>
  <si>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</si>
  <si>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</si>
  <si>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</si>
  <si>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</si>
  <si>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</si>
  <si>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</si>
  <si>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</si>
  <si>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</si>
  <si>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</si>
  <si>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</si>
  <si>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</si>
  <si>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</si>
  <si>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</si>
  <si>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</si>
  <si>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</si>
  <si>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</si>
  <si>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</si>
  <si>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</si>
  <si>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</si>
  <si>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</si>
  <si>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</si>
  <si>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</si>
  <si>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</si>
  <si>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</si>
  <si>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</si>
  <si>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</si>
  <si>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</si>
  <si>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</si>
  <si>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</si>
  <si>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</si>
  <si>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</si>
  <si>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</si>
  <si>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</si>
  <si>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</si>
  <si>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</si>
  <si>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</si>
  <si>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</si>
  <si>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</si>
  <si>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</si>
  <si>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</si>
  <si>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</si>
  <si>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</si>
  <si>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</si>
  <si>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</si>
  <si>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</si>
  <si>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</si>
  <si>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UC for Credit Programming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</si>
  <si>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</si>
  <si>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</si>
  <si>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</si>
  <si>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</si>
  <si>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</si>
  <si>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</si>
  <si>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</si>
  <si>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</si>
  <si>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</si>
  <si>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</si>
  <si>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</si>
  <si>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</si>
  <si>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</si>
  <si>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</si>
  <si>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</si>
  <si>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</si>
  <si>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</si>
  <si>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</si>
  <si>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TTUISD Administration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</si>
  <si>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</si>
  <si>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</si>
  <si>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</si>
  <si>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</si>
  <si>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</si>
  <si>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</si>
  <si>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</si>
  <si>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</si>
  <si>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</si>
  <si>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</si>
  <si>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</si>
  <si>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</si>
  <si>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</si>
  <si>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</si>
  <si>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</si>
  <si>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</si>
  <si>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</si>
  <si>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</si>
  <si>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</si>
  <si>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</si>
  <si>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</si>
  <si>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</si>
  <si>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</si>
  <si>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</si>
  <si>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</si>
  <si>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</si>
  <si>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</si>
  <si>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</si>
  <si>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</si>
  <si>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</si>
  <si>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</si>
  <si>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</si>
  <si>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</si>
  <si>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</si>
  <si>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</si>
  <si>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</si>
  <si>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</si>
  <si>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</si>
  <si>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</si>
  <si>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</si>
  <si>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</si>
  <si>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</si>
  <si>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</si>
  <si>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</si>
  <si>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</si>
  <si>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</si>
  <si>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</si>
  <si>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</si>
  <si>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</si>
  <si>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</si>
  <si>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</si>
  <si>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TTUISD External 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</si>
  <si>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</si>
  <si>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</si>
  <si>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</si>
  <si>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</si>
  <si>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</si>
  <si>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</si>
  <si>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</si>
  <si>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</si>
  <si>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</si>
  <si>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</si>
  <si>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</si>
  <si>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</si>
  <si>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</si>
  <si>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</si>
  <si>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</si>
  <si>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</si>
  <si>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</si>
  <si>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</si>
  <si>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</si>
  <si>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</si>
  <si>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</si>
  <si>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</si>
  <si>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</si>
  <si>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</si>
  <si>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</si>
  <si>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</si>
  <si>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</si>
  <si>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</si>
  <si>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</si>
  <si>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</si>
  <si>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</si>
  <si>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</si>
  <si>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</si>
  <si>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</si>
  <si>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</si>
  <si>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</si>
  <si>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</si>
  <si>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</si>
  <si>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</si>
  <si>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</si>
  <si>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</si>
  <si>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</si>
  <si>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</si>
  <si>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</si>
  <si>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</si>
  <si>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</si>
  <si>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</si>
  <si>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</si>
  <si>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</si>
  <si>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</si>
  <si>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</si>
  <si>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</si>
  <si>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</si>
  <si>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TTUISD Operations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</si>
  <si>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</si>
  <si>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</si>
  <si>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</si>
  <si>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</si>
  <si>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</si>
  <si>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</si>
  <si>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</si>
  <si>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</si>
  <si>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</si>
  <si>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</si>
  <si>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</si>
  <si>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</si>
  <si>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</si>
  <si>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</si>
  <si>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</si>
  <si>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</si>
  <si>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</si>
  <si>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</si>
  <si>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</si>
  <si>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</si>
  <si>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</si>
  <si>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</si>
  <si>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</si>
  <si>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</si>
  <si>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</si>
  <si>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</si>
  <si>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</si>
  <si>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</si>
  <si>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</si>
  <si>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</si>
  <si>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</si>
  <si>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Communication Studies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</si>
  <si>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</si>
  <si>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</si>
  <si>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</si>
  <si>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</si>
  <si>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</si>
  <si>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</si>
  <si>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</si>
  <si>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</si>
  <si>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</si>
  <si>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</si>
  <si>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</si>
  <si>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</si>
  <si>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</si>
  <si>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</si>
  <si>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</si>
  <si>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</si>
  <si>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</si>
  <si>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</si>
  <si>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</si>
  <si>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</si>
  <si>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</si>
  <si>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</si>
  <si>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</si>
  <si>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</si>
  <si>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</si>
  <si>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</si>
  <si>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</si>
  <si>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</si>
  <si>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</si>
  <si>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</si>
  <si>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</si>
  <si>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TTUISD Academic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</si>
  <si>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</si>
  <si>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</si>
  <si>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</si>
  <si>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</si>
  <si>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</si>
  <si>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</si>
  <si>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</si>
  <si>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</si>
  <si>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</si>
  <si>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</si>
  <si>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</si>
  <si>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</si>
  <si>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</si>
  <si>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</si>
  <si>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</si>
  <si>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</si>
  <si>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</si>
  <si>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</si>
  <si>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</si>
  <si>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</si>
  <si>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</si>
  <si>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</si>
  <si>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</si>
  <si>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</si>
  <si>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</si>
  <si>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</si>
  <si>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</si>
  <si>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</si>
  <si>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</si>
  <si>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</si>
  <si>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</si>
  <si>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</si>
  <si>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</si>
  <si>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</si>
  <si>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</si>
  <si>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</si>
  <si>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</si>
  <si>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</si>
  <si>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</si>
  <si>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</si>
  <si>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</si>
  <si>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</si>
  <si>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</si>
  <si>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</si>
  <si>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</si>
  <si>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</si>
  <si>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</si>
  <si>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</si>
  <si>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</si>
  <si>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</si>
  <si>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</si>
  <si>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</si>
  <si>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</si>
  <si>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</si>
  <si>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</si>
  <si>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</si>
  <si>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</si>
  <si>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</si>
  <si>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</si>
  <si>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</si>
  <si>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</si>
  <si>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</si>
  <si>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</si>
  <si>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</si>
  <si>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</si>
  <si>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 xml:space="preserve">FY17 Total </t>
  </si>
  <si>
    <t>FY16 Total</t>
  </si>
  <si>
    <t>To Date</t>
  </si>
  <si>
    <t>Travel</t>
  </si>
  <si>
    <t>Totals</t>
  </si>
  <si>
    <t xml:space="preserve">   For Period Beginning September 1 and Ending October 31</t>
  </si>
  <si>
    <t>G0002</t>
  </si>
  <si>
    <t>University Interscholastic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</si>
</sst>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2" fillId="0" borderId="8" xfId="3" applyNumberFormat="1" applyFont="1" applyFill="1" applyBorder="1"/>
    <xf numFmtId="2" fontId="2" fillId="0" borderId="8" xfId="3" applyNumberFormat="1" applyFont="1" applyBorder="1"/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2" fillId="0" borderId="17" xfId="3" applyFont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43" fontId="4" fillId="4" borderId="9" xfId="3" applyFont="1" applyFill="1" applyBorder="1" applyAlignment="1">
      <alignment horizontal="center"/>
    </xf>
    <xf numFmtId="43" fontId="2" fillId="3" borderId="16" xfId="3" applyFont="1" applyFill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8"/>
  <sheetViews>
    <sheetView tabSelected="1" workbookViewId="0">
      <selection activeCell="N11" sqref="N11"/>
    </sheetView>
  </sheetViews>
  <sheetFormatPr defaultRowHeight="15" x14ac:dyDescent="0.25"/>
  <cols>
    <col min="1" max="1" width="11.140625" style="1" customWidth="1"/>
    <col min="2" max="2" width="9.140625" style="63"/>
    <col min="3" max="3" width="9.140625" style="1"/>
    <col min="4" max="4" width="15.5703125" style="1" customWidth="1"/>
    <col min="5" max="5" width="16" style="24" customWidth="1"/>
    <col min="6" max="6" width="15.85546875" style="24" customWidth="1"/>
    <col min="7" max="8" width="13.7109375" style="24" customWidth="1"/>
    <col min="9" max="10" width="14.85546875" style="24" customWidth="1"/>
    <col min="11" max="11" width="14.5703125" style="24" customWidth="1"/>
    <col min="12" max="16" width="9.140625" style="1"/>
    <col min="17" max="17" width="11.5703125" style="24" bestFit="1" customWidth="1"/>
    <col min="18" max="16384" width="9.140625" style="1"/>
  </cols>
  <sheetData>
    <row r="1" spans="1:12" ht="1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"/>
    </row>
    <row r="2" spans="1:12" x14ac:dyDescent="0.25">
      <c r="A2" s="83" t="s">
        <v>430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"/>
    </row>
    <row r="3" spans="1:12" x14ac:dyDescent="0.25">
      <c r="A3" s="84" t="s">
        <v>426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"/>
    </row>
    <row r="4" spans="1:12" x14ac:dyDescent="0.25">
      <c r="A4" s="83" t="s">
        <v>460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"/>
    </row>
    <row r="6" spans="1:12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23"/>
      <c r="J6" s="23"/>
      <c r="K6" s="68"/>
      <c r="L6" s="8"/>
    </row>
    <row r="7" spans="1:12" x14ac:dyDescent="0.25">
      <c r="A7" s="20"/>
      <c r="B7" s="57" t="s">
        <v>60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427</v>
      </c>
      <c r="I7" s="67" t="s">
        <v>455</v>
      </c>
      <c r="J7" s="25" t="s">
        <v>456</v>
      </c>
      <c r="K7" s="25" t="s">
        <v>456</v>
      </c>
      <c r="L7" s="8"/>
    </row>
    <row r="8" spans="1:12" ht="15.75" thickBot="1" x14ac:dyDescent="0.3">
      <c r="A8" s="21" t="s">
        <v>60</v>
      </c>
      <c r="B8" s="50" t="s">
        <v>61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428</v>
      </c>
      <c r="I8" s="28" t="s">
        <v>457</v>
      </c>
      <c r="J8" s="28" t="s">
        <v>457</v>
      </c>
      <c r="K8" s="28" t="s">
        <v>458</v>
      </c>
      <c r="L8" s="8"/>
    </row>
    <row r="9" spans="1:12" ht="15.75" thickBot="1" x14ac:dyDescent="0.3">
      <c r="A9" s="46" t="s">
        <v>62</v>
      </c>
      <c r="B9" s="79" t="s">
        <v>63</v>
      </c>
      <c r="C9" s="80"/>
      <c r="D9" s="81"/>
      <c r="E9" s="3">
        <v>15843.21</v>
      </c>
      <c r="F9" s="5">
        <v>4265.78</v>
      </c>
      <c r="G9" s="53">
        <v>5229.32</v>
      </c>
      <c r="H9" s="64">
        <v>697.5</v>
      </c>
      <c r="I9" s="3">
        <f>SUM(E9:H9)</f>
        <v>26035.809999999998</v>
      </c>
      <c r="J9" s="35">
        <v>28396.83</v>
      </c>
      <c r="K9" s="53">
        <v>189817.72</v>
      </c>
      <c r="L9" s="8"/>
    </row>
    <row r="10" spans="1:12" ht="15.75" thickBot="1" x14ac:dyDescent="0.3">
      <c r="A10" s="46" t="s">
        <v>330</v>
      </c>
      <c r="B10" s="46" t="s">
        <v>347</v>
      </c>
      <c r="C10" s="47"/>
      <c r="D10" s="47"/>
      <c r="E10" s="3">
        <v>135</v>
      </c>
      <c r="F10" s="5">
        <v>2439.6799999999998</v>
      </c>
      <c r="G10" s="2">
        <v>19.989999999999998</v>
      </c>
      <c r="H10" s="65">
        <v>111.44</v>
      </c>
      <c r="I10" s="3">
        <f t="shared" ref="I10:I11" si="0">SUM(E10:H10)</f>
        <v>2706.1099999999997</v>
      </c>
      <c r="J10" s="35">
        <v>2077.81</v>
      </c>
      <c r="K10" s="2">
        <v>32526.78</v>
      </c>
      <c r="L10" s="8"/>
    </row>
    <row r="11" spans="1:12" ht="15.75" thickBot="1" x14ac:dyDescent="0.3">
      <c r="A11" s="13" t="s">
        <v>64</v>
      </c>
      <c r="B11" s="76" t="s">
        <v>65</v>
      </c>
      <c r="C11" s="77"/>
      <c r="D11" s="78"/>
      <c r="E11" s="3">
        <v>0</v>
      </c>
      <c r="F11" s="5">
        <v>1994.44</v>
      </c>
      <c r="G11" s="2">
        <v>0</v>
      </c>
      <c r="H11" s="65">
        <v>0</v>
      </c>
      <c r="I11" s="3">
        <f t="shared" si="0"/>
        <v>1994.44</v>
      </c>
      <c r="J11" s="35">
        <v>1113.81</v>
      </c>
      <c r="K11" s="2">
        <v>9009.7099999999991</v>
      </c>
      <c r="L11" s="8"/>
    </row>
    <row r="12" spans="1:12" ht="15.75" thickBot="1" x14ac:dyDescent="0.3">
      <c r="A12" s="9" t="s">
        <v>6</v>
      </c>
      <c r="B12" s="58"/>
      <c r="C12" s="10"/>
      <c r="D12" s="10"/>
      <c r="E12" s="4">
        <f>SUM(E9:E11)</f>
        <v>15978.21</v>
      </c>
      <c r="F12" s="4">
        <f t="shared" ref="F12:I12" si="1">SUM(F9:F11)</f>
        <v>8699.9</v>
      </c>
      <c r="G12" s="4">
        <f t="shared" si="1"/>
        <v>5249.3099999999995</v>
      </c>
      <c r="H12" s="4">
        <f>SUM(H9:H11)</f>
        <v>808.94</v>
      </c>
      <c r="I12" s="4">
        <f t="shared" si="1"/>
        <v>30736.359999999997</v>
      </c>
      <c r="J12" s="4">
        <f>SUM(J9:J11)</f>
        <v>31588.450000000004</v>
      </c>
      <c r="K12" s="4">
        <f>SUM(K9:K11)</f>
        <v>231354.21</v>
      </c>
      <c r="L12" s="8"/>
    </row>
    <row r="13" spans="1:12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8"/>
    </row>
    <row r="14" spans="1:12" x14ac:dyDescent="0.25">
      <c r="A14" s="20"/>
      <c r="B14" s="57" t="s">
        <v>60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427</v>
      </c>
      <c r="I14" s="67" t="s">
        <v>455</v>
      </c>
      <c r="J14" s="25" t="s">
        <v>456</v>
      </c>
      <c r="K14" s="25" t="s">
        <v>456</v>
      </c>
      <c r="L14" s="8"/>
    </row>
    <row r="15" spans="1:12" ht="15.75" thickBot="1" x14ac:dyDescent="0.3">
      <c r="A15" s="21" t="s">
        <v>60</v>
      </c>
      <c r="B15" s="50" t="s">
        <v>61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428</v>
      </c>
      <c r="I15" s="28" t="s">
        <v>457</v>
      </c>
      <c r="J15" s="28" t="s">
        <v>457</v>
      </c>
      <c r="K15" s="28" t="s">
        <v>458</v>
      </c>
      <c r="L15" s="8"/>
    </row>
    <row r="16" spans="1:12" ht="15.75" thickBot="1" x14ac:dyDescent="0.3">
      <c r="A16" s="17" t="s">
        <v>66</v>
      </c>
      <c r="B16" s="17" t="s">
        <v>67</v>
      </c>
      <c r="C16" s="8"/>
      <c r="D16" s="8"/>
      <c r="E16" s="66">
        <v>2153.0700000000002</v>
      </c>
      <c r="F16" s="52">
        <v>0</v>
      </c>
      <c r="G16" s="36">
        <v>0</v>
      </c>
      <c r="H16" s="56">
        <v>1090</v>
      </c>
      <c r="I16" s="35">
        <f t="shared" ref="I16:I18" si="2">SUM(E16:H16)</f>
        <v>3243.07</v>
      </c>
      <c r="J16" s="72">
        <v>8638.49</v>
      </c>
      <c r="K16" s="56">
        <v>34436.800000000003</v>
      </c>
      <c r="L16" s="8"/>
    </row>
    <row r="17" spans="1:12" ht="15.75" thickBot="1" x14ac:dyDescent="0.3">
      <c r="A17" s="13" t="s">
        <v>68</v>
      </c>
      <c r="B17" s="46" t="s">
        <v>69</v>
      </c>
      <c r="C17" s="14"/>
      <c r="D17" s="14"/>
      <c r="E17" s="34">
        <v>36544.28</v>
      </c>
      <c r="F17" s="3">
        <v>20151.14</v>
      </c>
      <c r="G17" s="35">
        <v>0</v>
      </c>
      <c r="H17" s="35">
        <v>4263.4799999999996</v>
      </c>
      <c r="I17" s="35">
        <f t="shared" si="2"/>
        <v>60958.899999999994</v>
      </c>
      <c r="J17" s="35">
        <v>70179.69</v>
      </c>
      <c r="K17" s="35">
        <v>321740.62</v>
      </c>
      <c r="L17" s="8"/>
    </row>
    <row r="18" spans="1:12" ht="15.75" thickBot="1" x14ac:dyDescent="0.3">
      <c r="A18" s="46" t="s">
        <v>70</v>
      </c>
      <c r="B18" s="46" t="s">
        <v>71</v>
      </c>
      <c r="C18" s="47"/>
      <c r="D18" s="47"/>
      <c r="E18" s="3">
        <v>10589.55</v>
      </c>
      <c r="F18" s="3">
        <v>0</v>
      </c>
      <c r="G18" s="35">
        <v>0</v>
      </c>
      <c r="H18" s="35">
        <v>650</v>
      </c>
      <c r="I18" s="35">
        <f t="shared" si="2"/>
        <v>11239.55</v>
      </c>
      <c r="J18" s="35">
        <v>12784.61</v>
      </c>
      <c r="K18" s="35">
        <v>52258.2</v>
      </c>
      <c r="L18" s="8"/>
    </row>
    <row r="19" spans="1:12" ht="15.75" thickBot="1" x14ac:dyDescent="0.3">
      <c r="A19" s="13" t="s">
        <v>331</v>
      </c>
      <c r="B19" s="76" t="s">
        <v>332</v>
      </c>
      <c r="C19" s="77"/>
      <c r="D19" s="78"/>
      <c r="E19" s="3">
        <v>5257.46</v>
      </c>
      <c r="F19" s="3">
        <v>1233.18</v>
      </c>
      <c r="G19" s="35">
        <v>0</v>
      </c>
      <c r="H19" s="35">
        <v>490</v>
      </c>
      <c r="I19" s="35">
        <f>SUM(E19:H19)</f>
        <v>6980.64</v>
      </c>
      <c r="J19" s="35">
        <v>5070.0200000000004</v>
      </c>
      <c r="K19" s="35">
        <v>48248.12</v>
      </c>
    </row>
    <row r="20" spans="1:12" ht="15.75" thickBot="1" x14ac:dyDescent="0.3">
      <c r="A20" s="9" t="s">
        <v>8</v>
      </c>
      <c r="B20" s="58"/>
      <c r="C20" s="10"/>
      <c r="D20" s="10"/>
      <c r="E20" s="4">
        <f t="shared" ref="E20:K20" si="3">SUM(E16:E19)</f>
        <v>54544.359999999993</v>
      </c>
      <c r="F20" s="4">
        <f t="shared" si="3"/>
        <v>21384.32</v>
      </c>
      <c r="G20" s="4">
        <f t="shared" si="3"/>
        <v>0</v>
      </c>
      <c r="H20" s="4">
        <f t="shared" si="3"/>
        <v>6493.48</v>
      </c>
      <c r="I20" s="4">
        <f t="shared" si="3"/>
        <v>82422.159999999989</v>
      </c>
      <c r="J20" s="4">
        <f>SUM(J16:J19)</f>
        <v>96672.810000000012</v>
      </c>
      <c r="K20" s="4">
        <f t="shared" si="3"/>
        <v>456683.74</v>
      </c>
    </row>
    <row r="21" spans="1:12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</row>
    <row r="22" spans="1:12" x14ac:dyDescent="0.25">
      <c r="A22" s="20"/>
      <c r="B22" s="57" t="s">
        <v>60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427</v>
      </c>
      <c r="I22" s="67" t="s">
        <v>455</v>
      </c>
      <c r="J22" s="25" t="s">
        <v>456</v>
      </c>
      <c r="K22" s="25" t="s">
        <v>456</v>
      </c>
    </row>
    <row r="23" spans="1:12" ht="15.75" thickBot="1" x14ac:dyDescent="0.3">
      <c r="A23" s="21" t="s">
        <v>60</v>
      </c>
      <c r="B23" s="50" t="s">
        <v>61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428</v>
      </c>
      <c r="I23" s="28" t="s">
        <v>457</v>
      </c>
      <c r="J23" s="28" t="s">
        <v>457</v>
      </c>
      <c r="K23" s="28" t="s">
        <v>458</v>
      </c>
    </row>
    <row r="24" spans="1:12" ht="15.75" thickBot="1" x14ac:dyDescent="0.3">
      <c r="A24" s="46" t="s">
        <v>286</v>
      </c>
      <c r="B24" s="46" t="s">
        <v>287</v>
      </c>
      <c r="C24" s="47"/>
      <c r="D24" s="47"/>
      <c r="E24" s="3">
        <v>2850.72</v>
      </c>
      <c r="F24" s="3">
        <v>3947.51</v>
      </c>
      <c r="G24" s="2">
        <v>0</v>
      </c>
      <c r="H24" s="2">
        <v>550</v>
      </c>
      <c r="I24" s="3">
        <f>SUM(E24:H24)</f>
        <v>7348.23</v>
      </c>
      <c r="J24" s="35">
        <v>2236.58</v>
      </c>
      <c r="K24" s="2">
        <v>31268.11</v>
      </c>
    </row>
    <row r="25" spans="1:12" ht="15.75" thickBot="1" x14ac:dyDescent="0.3">
      <c r="A25" s="13" t="s">
        <v>72</v>
      </c>
      <c r="B25" s="46" t="s">
        <v>73</v>
      </c>
      <c r="C25" s="14"/>
      <c r="D25" s="14"/>
      <c r="E25" s="3">
        <v>159.63</v>
      </c>
      <c r="F25" s="3">
        <v>1018.65</v>
      </c>
      <c r="G25" s="2">
        <v>0</v>
      </c>
      <c r="H25" s="2">
        <v>0</v>
      </c>
      <c r="I25" s="3">
        <f>SUM(E25:H25)</f>
        <v>1178.28</v>
      </c>
      <c r="J25" s="35">
        <v>1700.53</v>
      </c>
      <c r="K25" s="2">
        <v>8736</v>
      </c>
    </row>
    <row r="26" spans="1:12" ht="15.75" thickBot="1" x14ac:dyDescent="0.3">
      <c r="A26" s="9" t="s">
        <v>10</v>
      </c>
      <c r="B26" s="58"/>
      <c r="C26" s="10"/>
      <c r="D26" s="10"/>
      <c r="E26" s="4">
        <f>SUM(E24:E25)</f>
        <v>3010.35</v>
      </c>
      <c r="F26" s="4">
        <f t="shared" ref="F26:I26" si="4">SUM(F24:F25)</f>
        <v>4966.16</v>
      </c>
      <c r="G26" s="4">
        <f t="shared" si="4"/>
        <v>0</v>
      </c>
      <c r="H26" s="4">
        <f>SUM(H24:H25)</f>
        <v>550</v>
      </c>
      <c r="I26" s="4">
        <f t="shared" si="4"/>
        <v>8526.51</v>
      </c>
      <c r="J26" s="4">
        <f>SUM(J24:J25)</f>
        <v>3937.1099999999997</v>
      </c>
      <c r="K26" s="4">
        <f>SUM(K24:K25)</f>
        <v>40004.11</v>
      </c>
    </row>
    <row r="27" spans="1:12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</row>
    <row r="28" spans="1:12" x14ac:dyDescent="0.25">
      <c r="A28" s="20"/>
      <c r="B28" s="57" t="s">
        <v>60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427</v>
      </c>
      <c r="I28" s="67" t="s">
        <v>455</v>
      </c>
      <c r="J28" s="25" t="s">
        <v>456</v>
      </c>
      <c r="K28" s="25" t="s">
        <v>456</v>
      </c>
    </row>
    <row r="29" spans="1:12" ht="15.75" thickBot="1" x14ac:dyDescent="0.3">
      <c r="A29" s="21" t="s">
        <v>60</v>
      </c>
      <c r="B29" s="50" t="s">
        <v>61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428</v>
      </c>
      <c r="I29" s="28" t="s">
        <v>457</v>
      </c>
      <c r="J29" s="28" t="s">
        <v>457</v>
      </c>
      <c r="K29" s="28" t="s">
        <v>458</v>
      </c>
    </row>
    <row r="30" spans="1:12" ht="15.75" thickBot="1" x14ac:dyDescent="0.3">
      <c r="A30" s="13" t="s">
        <v>74</v>
      </c>
      <c r="B30" s="46" t="s">
        <v>75</v>
      </c>
      <c r="C30" s="14"/>
      <c r="D30" s="14"/>
      <c r="E30" s="5">
        <v>14283.61</v>
      </c>
      <c r="F30" s="5">
        <v>7347.05</v>
      </c>
      <c r="G30" s="2">
        <v>0</v>
      </c>
      <c r="H30" s="2">
        <v>8190.96</v>
      </c>
      <c r="I30" s="2">
        <f>SUM(E30:H30)</f>
        <v>29821.62</v>
      </c>
      <c r="J30" s="2">
        <v>41504.21</v>
      </c>
      <c r="K30" s="2">
        <v>333787.61</v>
      </c>
    </row>
    <row r="31" spans="1:12" ht="15.75" thickBot="1" x14ac:dyDescent="0.3">
      <c r="A31" s="46" t="s">
        <v>76</v>
      </c>
      <c r="B31" s="46" t="s">
        <v>77</v>
      </c>
      <c r="C31" s="47"/>
      <c r="D31" s="47"/>
      <c r="E31" s="3">
        <v>1708.28</v>
      </c>
      <c r="F31" s="3">
        <v>11151.74</v>
      </c>
      <c r="G31" s="2">
        <v>2386.86</v>
      </c>
      <c r="H31" s="2">
        <v>8645.5300000000007</v>
      </c>
      <c r="I31" s="2">
        <f>SUM(E31:H31)</f>
        <v>23892.410000000003</v>
      </c>
      <c r="J31" s="2">
        <v>23163.38</v>
      </c>
      <c r="K31" s="2">
        <v>222061.94</v>
      </c>
    </row>
    <row r="32" spans="1:12" ht="15.75" thickBot="1" x14ac:dyDescent="0.3">
      <c r="A32" s="9" t="s">
        <v>12</v>
      </c>
      <c r="B32" s="58"/>
      <c r="C32" s="10"/>
      <c r="D32" s="10"/>
      <c r="E32" s="4">
        <f t="shared" ref="E32:K32" si="5">SUM(E30:E31)</f>
        <v>15991.890000000001</v>
      </c>
      <c r="F32" s="4">
        <f t="shared" si="5"/>
        <v>18498.79</v>
      </c>
      <c r="G32" s="4">
        <f t="shared" si="5"/>
        <v>2386.86</v>
      </c>
      <c r="H32" s="4">
        <f t="shared" si="5"/>
        <v>16836.490000000002</v>
      </c>
      <c r="I32" s="4">
        <f t="shared" si="5"/>
        <v>53714.03</v>
      </c>
      <c r="J32" s="4">
        <f t="shared" si="5"/>
        <v>64667.59</v>
      </c>
      <c r="K32" s="4">
        <f t="shared" si="5"/>
        <v>555849.55000000005</v>
      </c>
    </row>
    <row r="33" spans="1:11" ht="15.75" thickBot="1" x14ac:dyDescent="0.3">
      <c r="A33" s="51" t="s">
        <v>348</v>
      </c>
      <c r="B33" s="59"/>
      <c r="C33" s="41"/>
      <c r="D33" s="41"/>
      <c r="E33" s="30"/>
      <c r="F33" s="30"/>
      <c r="G33" s="31"/>
      <c r="H33" s="31"/>
      <c r="I33" s="30"/>
      <c r="J33" s="30"/>
      <c r="K33" s="31"/>
    </row>
    <row r="34" spans="1:11" x14ac:dyDescent="0.25">
      <c r="A34" s="49"/>
      <c r="B34" s="57" t="s">
        <v>60</v>
      </c>
      <c r="C34" s="44"/>
      <c r="D34" s="44"/>
      <c r="E34" s="25" t="s">
        <v>2</v>
      </c>
      <c r="F34" s="26" t="s">
        <v>3</v>
      </c>
      <c r="G34" s="27" t="s">
        <v>4</v>
      </c>
      <c r="H34" s="54" t="s">
        <v>427</v>
      </c>
      <c r="I34" s="67" t="s">
        <v>455</v>
      </c>
      <c r="J34" s="25" t="s">
        <v>456</v>
      </c>
      <c r="K34" s="25" t="s">
        <v>456</v>
      </c>
    </row>
    <row r="35" spans="1:11" ht="15.75" thickBot="1" x14ac:dyDescent="0.3">
      <c r="A35" s="50" t="s">
        <v>60</v>
      </c>
      <c r="B35" s="50" t="s">
        <v>61</v>
      </c>
      <c r="C35" s="45"/>
      <c r="D35" s="45"/>
      <c r="E35" s="28" t="s">
        <v>5</v>
      </c>
      <c r="F35" s="28" t="s">
        <v>5</v>
      </c>
      <c r="G35" s="28" t="s">
        <v>5</v>
      </c>
      <c r="H35" s="55" t="s">
        <v>428</v>
      </c>
      <c r="I35" s="28" t="s">
        <v>457</v>
      </c>
      <c r="J35" s="28" t="s">
        <v>457</v>
      </c>
      <c r="K35" s="28" t="s">
        <v>458</v>
      </c>
    </row>
    <row r="36" spans="1:11" ht="15.75" thickBot="1" x14ac:dyDescent="0.3">
      <c r="A36" s="46" t="s">
        <v>372</v>
      </c>
      <c r="B36" s="46" t="s">
        <v>373</v>
      </c>
      <c r="C36" s="47"/>
      <c r="D36" s="47"/>
      <c r="E36" s="3">
        <v>0</v>
      </c>
      <c r="F36" s="71">
        <v>3487.82</v>
      </c>
      <c r="G36" s="2">
        <v>0</v>
      </c>
      <c r="H36" s="2">
        <v>0</v>
      </c>
      <c r="I36" s="2">
        <f>SUM(E36:H36)</f>
        <v>3487.82</v>
      </c>
      <c r="J36" s="2">
        <v>1354.06</v>
      </c>
      <c r="K36" s="2">
        <v>15290.62</v>
      </c>
    </row>
    <row r="37" spans="1:11" ht="15.75" thickBot="1" x14ac:dyDescent="0.3">
      <c r="A37" s="46" t="s">
        <v>79</v>
      </c>
      <c r="B37" s="46" t="s">
        <v>349</v>
      </c>
      <c r="C37" s="47"/>
      <c r="D37" s="47"/>
      <c r="E37" s="3">
        <v>1082.83</v>
      </c>
      <c r="F37" s="3">
        <v>15820.6</v>
      </c>
      <c r="G37" s="2">
        <v>0</v>
      </c>
      <c r="H37" s="2">
        <v>2473.86</v>
      </c>
      <c r="I37" s="2">
        <f>SUM(E37:H37)</f>
        <v>19377.29</v>
      </c>
      <c r="J37" s="2">
        <v>15413.23</v>
      </c>
      <c r="K37" s="2">
        <v>165696.98000000001</v>
      </c>
    </row>
    <row r="38" spans="1:11" x14ac:dyDescent="0.25">
      <c r="A38" s="37" t="s">
        <v>350</v>
      </c>
      <c r="B38" s="60"/>
      <c r="C38" s="38"/>
      <c r="D38" s="38"/>
      <c r="E38" s="39">
        <f>SUM(E36:E37)</f>
        <v>1082.83</v>
      </c>
      <c r="F38" s="39">
        <f t="shared" ref="F38:I38" si="6">SUM(F36:F37)</f>
        <v>19308.420000000002</v>
      </c>
      <c r="G38" s="39">
        <f t="shared" si="6"/>
        <v>0</v>
      </c>
      <c r="H38" s="75">
        <f>SUM(H36:H37)</f>
        <v>2473.86</v>
      </c>
      <c r="I38" s="39">
        <f t="shared" si="6"/>
        <v>22865.11</v>
      </c>
      <c r="J38" s="39">
        <f>SUM(J36:J37)</f>
        <v>16767.29</v>
      </c>
      <c r="K38" s="39">
        <f>SUM(K36:K37)</f>
        <v>180987.6</v>
      </c>
    </row>
    <row r="39" spans="1:11" ht="15.75" thickBot="1" x14ac:dyDescent="0.3">
      <c r="A39" s="19" t="s">
        <v>13</v>
      </c>
      <c r="B39" s="18"/>
      <c r="C39" s="6"/>
      <c r="D39" s="6"/>
      <c r="E39" s="23"/>
      <c r="F39" s="23"/>
      <c r="G39" s="23"/>
      <c r="H39" s="23"/>
      <c r="I39" s="23"/>
      <c r="J39" s="23"/>
      <c r="K39" s="23"/>
    </row>
    <row r="40" spans="1:11" x14ac:dyDescent="0.25">
      <c r="A40" s="20"/>
      <c r="B40" s="57" t="s">
        <v>60</v>
      </c>
      <c r="C40" s="11"/>
      <c r="D40" s="11"/>
      <c r="E40" s="25" t="s">
        <v>2</v>
      </c>
      <c r="F40" s="26" t="s">
        <v>3</v>
      </c>
      <c r="G40" s="27" t="s">
        <v>4</v>
      </c>
      <c r="H40" s="54" t="s">
        <v>427</v>
      </c>
      <c r="I40" s="67" t="s">
        <v>455</v>
      </c>
      <c r="J40" s="25" t="s">
        <v>456</v>
      </c>
      <c r="K40" s="25" t="s">
        <v>456</v>
      </c>
    </row>
    <row r="41" spans="1:11" ht="15.75" thickBot="1" x14ac:dyDescent="0.3">
      <c r="A41" s="21" t="s">
        <v>60</v>
      </c>
      <c r="B41" s="50" t="s">
        <v>61</v>
      </c>
      <c r="C41" s="12"/>
      <c r="D41" s="12"/>
      <c r="E41" s="28" t="s">
        <v>5</v>
      </c>
      <c r="F41" s="28" t="s">
        <v>5</v>
      </c>
      <c r="G41" s="28" t="s">
        <v>5</v>
      </c>
      <c r="H41" s="55" t="s">
        <v>428</v>
      </c>
      <c r="I41" s="28" t="s">
        <v>457</v>
      </c>
      <c r="J41" s="28" t="s">
        <v>457</v>
      </c>
      <c r="K41" s="28" t="s">
        <v>458</v>
      </c>
    </row>
    <row r="42" spans="1:11" ht="15.75" thickBot="1" x14ac:dyDescent="0.3">
      <c r="A42" s="13" t="s">
        <v>80</v>
      </c>
      <c r="B42" s="46" t="s">
        <v>81</v>
      </c>
      <c r="C42" s="14"/>
      <c r="D42" s="14"/>
      <c r="E42" s="3">
        <v>5791.51</v>
      </c>
      <c r="F42" s="3">
        <v>1570.7</v>
      </c>
      <c r="G42" s="2">
        <v>3668.55</v>
      </c>
      <c r="H42" s="2">
        <v>80931.28</v>
      </c>
      <c r="I42" s="2">
        <f>SUM(E42:H42)</f>
        <v>91962.04</v>
      </c>
      <c r="J42" s="2">
        <v>53039.74</v>
      </c>
      <c r="K42" s="2">
        <v>2450979.12</v>
      </c>
    </row>
    <row r="43" spans="1:11" ht="15.75" thickBot="1" x14ac:dyDescent="0.3">
      <c r="A43" s="46" t="s">
        <v>378</v>
      </c>
      <c r="B43" s="46" t="s">
        <v>379</v>
      </c>
      <c r="C43" s="47"/>
      <c r="D43" s="47"/>
      <c r="E43" s="3">
        <v>0</v>
      </c>
      <c r="F43" s="3">
        <v>0</v>
      </c>
      <c r="G43" s="2">
        <v>0</v>
      </c>
      <c r="H43" s="2">
        <v>0</v>
      </c>
      <c r="I43" s="2">
        <f t="shared" ref="I43:I44" si="7">SUM(E43:H43)</f>
        <v>0</v>
      </c>
      <c r="J43" s="2">
        <v>0</v>
      </c>
      <c r="K43" s="2">
        <v>10117.77</v>
      </c>
    </row>
    <row r="44" spans="1:11" ht="15.75" thickBot="1" x14ac:dyDescent="0.3">
      <c r="A44" s="13" t="s">
        <v>82</v>
      </c>
      <c r="B44" s="46" t="s">
        <v>83</v>
      </c>
      <c r="C44" s="14"/>
      <c r="D44" s="14"/>
      <c r="E44" s="3">
        <v>436.55</v>
      </c>
      <c r="F44" s="3">
        <v>0</v>
      </c>
      <c r="G44" s="2">
        <v>1669.77</v>
      </c>
      <c r="H44" s="2">
        <v>0</v>
      </c>
      <c r="I44" s="2">
        <f t="shared" si="7"/>
        <v>2106.3200000000002</v>
      </c>
      <c r="J44" s="2">
        <v>20203.349999999999</v>
      </c>
      <c r="K44" s="2">
        <v>44810.28</v>
      </c>
    </row>
    <row r="45" spans="1:11" ht="15.75" thickBot="1" x14ac:dyDescent="0.3">
      <c r="A45" s="9" t="s">
        <v>14</v>
      </c>
      <c r="B45" s="58"/>
      <c r="C45" s="10"/>
      <c r="D45" s="10"/>
      <c r="E45" s="4">
        <f>SUM(E42:E44)</f>
        <v>6228.06</v>
      </c>
      <c r="F45" s="4">
        <f t="shared" ref="F45:I45" si="8">SUM(F42:F44)</f>
        <v>1570.7</v>
      </c>
      <c r="G45" s="4">
        <f t="shared" si="8"/>
        <v>5338.32</v>
      </c>
      <c r="H45" s="4">
        <f>SUM(H42:H44)</f>
        <v>80931.28</v>
      </c>
      <c r="I45" s="4">
        <f t="shared" si="8"/>
        <v>94068.36</v>
      </c>
      <c r="J45" s="4">
        <f>SUM(J42:J44)</f>
        <v>73243.09</v>
      </c>
      <c r="K45" s="4">
        <f>SUM(K42:K44)</f>
        <v>2505907.17</v>
      </c>
    </row>
    <row r="46" spans="1:11" ht="15.75" thickBot="1" x14ac:dyDescent="0.3">
      <c r="A46" s="22" t="s">
        <v>15</v>
      </c>
      <c r="B46" s="59"/>
      <c r="C46" s="7"/>
      <c r="D46" s="7"/>
      <c r="E46" s="30"/>
      <c r="F46" s="30"/>
      <c r="G46" s="31"/>
      <c r="H46" s="31"/>
      <c r="I46" s="30"/>
      <c r="J46" s="30"/>
      <c r="K46" s="31"/>
    </row>
    <row r="47" spans="1:11" x14ac:dyDescent="0.25">
      <c r="A47" s="20"/>
      <c r="B47" s="57" t="s">
        <v>60</v>
      </c>
      <c r="C47" s="11"/>
      <c r="D47" s="11"/>
      <c r="E47" s="25" t="s">
        <v>2</v>
      </c>
      <c r="F47" s="26" t="s">
        <v>3</v>
      </c>
      <c r="G47" s="27" t="s">
        <v>4</v>
      </c>
      <c r="H47" s="54" t="s">
        <v>427</v>
      </c>
      <c r="I47" s="67" t="s">
        <v>455</v>
      </c>
      <c r="J47" s="25" t="s">
        <v>456</v>
      </c>
      <c r="K47" s="25" t="s">
        <v>456</v>
      </c>
    </row>
    <row r="48" spans="1:11" ht="15.75" thickBot="1" x14ac:dyDescent="0.3">
      <c r="A48" s="21" t="s">
        <v>60</v>
      </c>
      <c r="B48" s="50" t="s">
        <v>61</v>
      </c>
      <c r="C48" s="12"/>
      <c r="D48" s="12"/>
      <c r="E48" s="28" t="s">
        <v>5</v>
      </c>
      <c r="F48" s="28" t="s">
        <v>5</v>
      </c>
      <c r="G48" s="28" t="s">
        <v>5</v>
      </c>
      <c r="H48" s="55" t="s">
        <v>428</v>
      </c>
      <c r="I48" s="28" t="s">
        <v>457</v>
      </c>
      <c r="J48" s="28" t="s">
        <v>457</v>
      </c>
      <c r="K48" s="28" t="s">
        <v>458</v>
      </c>
    </row>
    <row r="49" spans="1:11" ht="15.75" thickBot="1" x14ac:dyDescent="0.3">
      <c r="A49" s="46" t="s">
        <v>84</v>
      </c>
      <c r="B49" s="46" t="s">
        <v>85</v>
      </c>
      <c r="C49" s="47"/>
      <c r="D49" s="47"/>
      <c r="E49" s="3">
        <v>-29.89</v>
      </c>
      <c r="F49" s="3">
        <v>5486.97</v>
      </c>
      <c r="G49" s="2">
        <v>0</v>
      </c>
      <c r="H49" s="2">
        <v>5510</v>
      </c>
      <c r="I49" s="2">
        <f>SUM(E49:H49)</f>
        <v>10967.08</v>
      </c>
      <c r="J49" s="2">
        <v>3933.87</v>
      </c>
      <c r="K49" s="2">
        <v>53061.760000000002</v>
      </c>
    </row>
    <row r="50" spans="1:11" ht="15.75" thickBot="1" x14ac:dyDescent="0.3">
      <c r="A50" s="46" t="s">
        <v>288</v>
      </c>
      <c r="B50" s="46" t="s">
        <v>289</v>
      </c>
      <c r="C50" s="47"/>
      <c r="D50" s="47"/>
      <c r="E50" s="3">
        <v>301.33</v>
      </c>
      <c r="F50" s="3">
        <v>1090.92</v>
      </c>
      <c r="G50" s="2">
        <v>0</v>
      </c>
      <c r="H50" s="2">
        <v>0</v>
      </c>
      <c r="I50" s="2">
        <f t="shared" ref="I50:I55" si="9">SUM(E50:H50)</f>
        <v>1392.25</v>
      </c>
      <c r="J50" s="2">
        <v>4197.51</v>
      </c>
      <c r="K50" s="2">
        <v>54643.87</v>
      </c>
    </row>
    <row r="51" spans="1:11" ht="15.75" thickBot="1" x14ac:dyDescent="0.3">
      <c r="A51" s="46" t="s">
        <v>380</v>
      </c>
      <c r="B51" s="46" t="s">
        <v>381</v>
      </c>
      <c r="C51" s="47"/>
      <c r="D51" s="47"/>
      <c r="E51" s="3">
        <v>2669.27</v>
      </c>
      <c r="F51" s="3">
        <v>0</v>
      </c>
      <c r="G51" s="2">
        <v>0</v>
      </c>
      <c r="H51" s="2">
        <v>2375</v>
      </c>
      <c r="I51" s="2">
        <f t="shared" si="9"/>
        <v>5044.2700000000004</v>
      </c>
      <c r="J51" s="2">
        <v>785</v>
      </c>
      <c r="K51" s="2">
        <v>30855.82</v>
      </c>
    </row>
    <row r="52" spans="1:11" ht="15.75" thickBot="1" x14ac:dyDescent="0.3">
      <c r="A52" s="46" t="s">
        <v>86</v>
      </c>
      <c r="B52" s="46" t="s">
        <v>87</v>
      </c>
      <c r="C52" s="47"/>
      <c r="D52" s="47"/>
      <c r="E52" s="3">
        <v>3899.19</v>
      </c>
      <c r="F52" s="3">
        <v>2120.1999999999998</v>
      </c>
      <c r="G52" s="2">
        <v>0</v>
      </c>
      <c r="H52" s="2">
        <v>1685</v>
      </c>
      <c r="I52" s="2">
        <f t="shared" si="9"/>
        <v>7704.3899999999994</v>
      </c>
      <c r="J52" s="2">
        <v>978.57</v>
      </c>
      <c r="K52" s="2">
        <v>40861.519999999997</v>
      </c>
    </row>
    <row r="53" spans="1:11" ht="15.75" thickBot="1" x14ac:dyDescent="0.3">
      <c r="A53" s="46" t="s">
        <v>88</v>
      </c>
      <c r="B53" s="46" t="s">
        <v>89</v>
      </c>
      <c r="C53" s="47"/>
      <c r="D53" s="47"/>
      <c r="E53" s="3">
        <v>0</v>
      </c>
      <c r="F53" s="3">
        <v>3331.76</v>
      </c>
      <c r="G53" s="2">
        <v>0</v>
      </c>
      <c r="H53" s="2">
        <v>0</v>
      </c>
      <c r="I53" s="2">
        <f t="shared" si="9"/>
        <v>3331.76</v>
      </c>
      <c r="J53" s="2">
        <v>2077.42</v>
      </c>
      <c r="K53" s="2">
        <v>29907.97</v>
      </c>
    </row>
    <row r="54" spans="1:11" ht="15.75" thickBot="1" x14ac:dyDescent="0.3">
      <c r="A54" s="46" t="s">
        <v>90</v>
      </c>
      <c r="B54" s="46" t="s">
        <v>91</v>
      </c>
      <c r="C54" s="47"/>
      <c r="D54" s="47"/>
      <c r="E54" s="3">
        <v>1030.1500000000001</v>
      </c>
      <c r="F54" s="3">
        <v>0</v>
      </c>
      <c r="G54" s="2">
        <v>0</v>
      </c>
      <c r="H54" s="2">
        <v>0</v>
      </c>
      <c r="I54" s="2">
        <f t="shared" si="9"/>
        <v>1030.1500000000001</v>
      </c>
      <c r="J54" s="2">
        <v>535.38</v>
      </c>
      <c r="K54" s="2">
        <v>16945.900000000001</v>
      </c>
    </row>
    <row r="55" spans="1:11" ht="15.75" thickBot="1" x14ac:dyDescent="0.3">
      <c r="A55" s="13" t="s">
        <v>398</v>
      </c>
      <c r="B55" s="46" t="s">
        <v>399</v>
      </c>
      <c r="C55" s="14"/>
      <c r="D55" s="14"/>
      <c r="E55" s="3">
        <v>0</v>
      </c>
      <c r="F55" s="3">
        <v>0</v>
      </c>
      <c r="G55" s="2">
        <v>0</v>
      </c>
      <c r="H55" s="2">
        <v>0</v>
      </c>
      <c r="I55" s="2">
        <f t="shared" si="9"/>
        <v>0</v>
      </c>
      <c r="J55" s="2">
        <v>0</v>
      </c>
      <c r="K55" s="2">
        <v>4847.6000000000004</v>
      </c>
    </row>
    <row r="56" spans="1:11" x14ac:dyDescent="0.25">
      <c r="A56" s="37" t="s">
        <v>16</v>
      </c>
      <c r="B56" s="60"/>
      <c r="C56" s="38"/>
      <c r="D56" s="38"/>
      <c r="E56" s="39">
        <f>SUM(E49:E55)</f>
        <v>7870.0499999999993</v>
      </c>
      <c r="F56" s="39">
        <f t="shared" ref="F56:I56" si="10">SUM(F49:F55)</f>
        <v>12029.85</v>
      </c>
      <c r="G56" s="39">
        <f t="shared" si="10"/>
        <v>0</v>
      </c>
      <c r="H56" s="39">
        <f>SUM(H49:H55)</f>
        <v>9570</v>
      </c>
      <c r="I56" s="39">
        <f t="shared" si="10"/>
        <v>29469.9</v>
      </c>
      <c r="J56" s="39">
        <f>SUM(J49:J55)</f>
        <v>12507.75</v>
      </c>
      <c r="K56" s="39">
        <f>SUM(K49:K55)</f>
        <v>231124.44</v>
      </c>
    </row>
    <row r="57" spans="1:11" ht="15.75" thickBot="1" x14ac:dyDescent="0.3">
      <c r="A57" s="51" t="s">
        <v>273</v>
      </c>
      <c r="B57" s="59"/>
      <c r="C57" s="41"/>
      <c r="D57" s="41"/>
      <c r="E57" s="30"/>
      <c r="F57" s="30"/>
      <c r="G57" s="31"/>
      <c r="H57" s="31"/>
      <c r="I57" s="30"/>
      <c r="J57" s="30"/>
      <c r="K57" s="31"/>
    </row>
    <row r="58" spans="1:11" x14ac:dyDescent="0.25">
      <c r="A58" s="49"/>
      <c r="B58" s="57" t="s">
        <v>60</v>
      </c>
      <c r="C58" s="44"/>
      <c r="D58" s="44"/>
      <c r="E58" s="25" t="s">
        <v>2</v>
      </c>
      <c r="F58" s="26" t="s">
        <v>3</v>
      </c>
      <c r="G58" s="27" t="s">
        <v>4</v>
      </c>
      <c r="H58" s="54" t="s">
        <v>427</v>
      </c>
      <c r="I58" s="67" t="s">
        <v>455</v>
      </c>
      <c r="J58" s="25" t="s">
        <v>456</v>
      </c>
      <c r="K58" s="25" t="s">
        <v>456</v>
      </c>
    </row>
    <row r="59" spans="1:11" ht="15.75" thickBot="1" x14ac:dyDescent="0.3">
      <c r="A59" s="50" t="s">
        <v>60</v>
      </c>
      <c r="B59" s="50" t="s">
        <v>61</v>
      </c>
      <c r="C59" s="45"/>
      <c r="D59" s="45"/>
      <c r="E59" s="28" t="s">
        <v>5</v>
      </c>
      <c r="F59" s="28" t="s">
        <v>5</v>
      </c>
      <c r="G59" s="28" t="s">
        <v>5</v>
      </c>
      <c r="H59" s="55" t="s">
        <v>428</v>
      </c>
      <c r="I59" s="28" t="s">
        <v>457</v>
      </c>
      <c r="J59" s="28" t="s">
        <v>457</v>
      </c>
      <c r="K59" s="28" t="s">
        <v>458</v>
      </c>
    </row>
    <row r="60" spans="1:11" ht="15.75" thickBot="1" x14ac:dyDescent="0.3">
      <c r="A60" s="46" t="s">
        <v>92</v>
      </c>
      <c r="B60" s="46" t="s">
        <v>93</v>
      </c>
      <c r="C60" s="47"/>
      <c r="D60" s="47"/>
      <c r="E60" s="3">
        <v>395.95</v>
      </c>
      <c r="F60" s="3">
        <v>939.26</v>
      </c>
      <c r="G60" s="2">
        <v>800</v>
      </c>
      <c r="H60" s="2">
        <v>1647.95</v>
      </c>
      <c r="I60" s="2">
        <f>SUM(E60:H60)</f>
        <v>3783.16</v>
      </c>
      <c r="J60" s="2">
        <v>14806.97</v>
      </c>
      <c r="K60" s="2">
        <v>65676.929999999993</v>
      </c>
    </row>
    <row r="61" spans="1:11" x14ac:dyDescent="0.25">
      <c r="A61" s="37" t="s">
        <v>274</v>
      </c>
      <c r="B61" s="60"/>
      <c r="C61" s="38"/>
      <c r="D61" s="38"/>
      <c r="E61" s="39">
        <f>SUM(E60:E60)</f>
        <v>395.95</v>
      </c>
      <c r="F61" s="39">
        <f>SUM(F60:F60)</f>
        <v>939.26</v>
      </c>
      <c r="G61" s="39">
        <f>SUM(G60:G60)</f>
        <v>800</v>
      </c>
      <c r="H61" s="39">
        <f>SUM(H60)</f>
        <v>1647.95</v>
      </c>
      <c r="I61" s="39">
        <f>SUM(I60:I60)</f>
        <v>3783.16</v>
      </c>
      <c r="J61" s="39">
        <f>SUM(J60)</f>
        <v>14806.97</v>
      </c>
      <c r="K61" s="39">
        <f>SUM(K60)</f>
        <v>65676.929999999993</v>
      </c>
    </row>
    <row r="62" spans="1:11" ht="15.75" thickBot="1" x14ac:dyDescent="0.3">
      <c r="A62" s="48" t="s">
        <v>275</v>
      </c>
      <c r="B62" s="18"/>
      <c r="C62" s="40"/>
      <c r="D62" s="40"/>
      <c r="E62" s="23"/>
      <c r="F62" s="23"/>
      <c r="G62" s="23"/>
      <c r="H62" s="23"/>
      <c r="I62" s="23"/>
      <c r="J62" s="23"/>
      <c r="K62" s="23"/>
    </row>
    <row r="63" spans="1:11" x14ac:dyDescent="0.25">
      <c r="A63" s="20"/>
      <c r="B63" s="57" t="s">
        <v>60</v>
      </c>
      <c r="C63" s="11"/>
      <c r="D63" s="11"/>
      <c r="E63" s="25" t="s">
        <v>2</v>
      </c>
      <c r="F63" s="26" t="s">
        <v>3</v>
      </c>
      <c r="G63" s="27" t="s">
        <v>4</v>
      </c>
      <c r="H63" s="54" t="s">
        <v>427</v>
      </c>
      <c r="I63" s="67" t="s">
        <v>455</v>
      </c>
      <c r="J63" s="25" t="s">
        <v>456</v>
      </c>
      <c r="K63" s="25" t="s">
        <v>456</v>
      </c>
    </row>
    <row r="64" spans="1:11" ht="15.75" thickBot="1" x14ac:dyDescent="0.3">
      <c r="A64" s="21" t="s">
        <v>60</v>
      </c>
      <c r="B64" s="50" t="s">
        <v>61</v>
      </c>
      <c r="C64" s="12"/>
      <c r="D64" s="12"/>
      <c r="E64" s="28" t="s">
        <v>5</v>
      </c>
      <c r="F64" s="28" t="s">
        <v>5</v>
      </c>
      <c r="G64" s="28" t="s">
        <v>5</v>
      </c>
      <c r="H64" s="55" t="s">
        <v>428</v>
      </c>
      <c r="I64" s="28" t="s">
        <v>457</v>
      </c>
      <c r="J64" s="28" t="s">
        <v>457</v>
      </c>
      <c r="K64" s="28" t="s">
        <v>458</v>
      </c>
    </row>
    <row r="65" spans="1:11" ht="15.75" thickBot="1" x14ac:dyDescent="0.3">
      <c r="A65" s="13" t="s">
        <v>94</v>
      </c>
      <c r="B65" s="46" t="s">
        <v>95</v>
      </c>
      <c r="C65" s="14"/>
      <c r="D65" s="14"/>
      <c r="E65" s="3">
        <v>17149.41</v>
      </c>
      <c r="F65" s="3">
        <v>3623.4</v>
      </c>
      <c r="G65" s="2">
        <v>0</v>
      </c>
      <c r="H65" s="2">
        <v>7694.04</v>
      </c>
      <c r="I65" s="2">
        <f>SUM(E65:H65)</f>
        <v>28466.850000000002</v>
      </c>
      <c r="J65" s="2">
        <v>13725.05</v>
      </c>
      <c r="K65" s="2">
        <v>153532.76</v>
      </c>
    </row>
    <row r="66" spans="1:11" ht="15.75" thickBot="1" x14ac:dyDescent="0.3">
      <c r="A66" s="13" t="s">
        <v>96</v>
      </c>
      <c r="B66" s="46" t="s">
        <v>97</v>
      </c>
      <c r="C66" s="14"/>
      <c r="D66" s="14"/>
      <c r="E66" s="3">
        <v>44.28</v>
      </c>
      <c r="F66" s="3">
        <v>0</v>
      </c>
      <c r="G66" s="2">
        <v>1496.32</v>
      </c>
      <c r="H66" s="2">
        <v>250</v>
      </c>
      <c r="I66" s="2">
        <f t="shared" ref="I66:I73" si="11">SUM(E66:H66)</f>
        <v>1790.6</v>
      </c>
      <c r="J66" s="2">
        <v>6720.93</v>
      </c>
      <c r="K66" s="2">
        <v>125621.57</v>
      </c>
    </row>
    <row r="67" spans="1:11" ht="15.75" thickBot="1" x14ac:dyDescent="0.3">
      <c r="A67" s="13" t="s">
        <v>98</v>
      </c>
      <c r="B67" s="46" t="s">
        <v>99</v>
      </c>
      <c r="C67" s="14"/>
      <c r="D67" s="14"/>
      <c r="E67" s="3">
        <v>593.94000000000005</v>
      </c>
      <c r="F67" s="3">
        <v>3469.49</v>
      </c>
      <c r="G67" s="2">
        <v>0</v>
      </c>
      <c r="H67" s="2">
        <v>560</v>
      </c>
      <c r="I67" s="2">
        <f t="shared" si="11"/>
        <v>4623.43</v>
      </c>
      <c r="J67" s="2">
        <v>12304.26</v>
      </c>
      <c r="K67" s="2">
        <v>86507.02</v>
      </c>
    </row>
    <row r="68" spans="1:11" ht="15.75" thickBot="1" x14ac:dyDescent="0.3">
      <c r="A68" s="13" t="s">
        <v>100</v>
      </c>
      <c r="B68" s="46" t="s">
        <v>101</v>
      </c>
      <c r="C68" s="14"/>
      <c r="D68" s="14"/>
      <c r="E68" s="3">
        <v>4436.08</v>
      </c>
      <c r="F68" s="3">
        <v>15548.67</v>
      </c>
      <c r="G68" s="2">
        <v>22277.67</v>
      </c>
      <c r="H68" s="2">
        <v>31028.51</v>
      </c>
      <c r="I68" s="2">
        <f t="shared" si="11"/>
        <v>73290.929999999993</v>
      </c>
      <c r="J68" s="2">
        <v>32602.01</v>
      </c>
      <c r="K68" s="2">
        <v>420224.4</v>
      </c>
    </row>
    <row r="69" spans="1:11" ht="15.75" thickBot="1" x14ac:dyDescent="0.3">
      <c r="A69" s="13" t="s">
        <v>102</v>
      </c>
      <c r="B69" s="46" t="s">
        <v>103</v>
      </c>
      <c r="C69" s="14"/>
      <c r="D69" s="14"/>
      <c r="E69" s="3">
        <v>1040.51</v>
      </c>
      <c r="F69" s="3">
        <v>0</v>
      </c>
      <c r="G69" s="2">
        <v>0</v>
      </c>
      <c r="H69" s="2">
        <v>528.03</v>
      </c>
      <c r="I69" s="2">
        <f t="shared" si="11"/>
        <v>1568.54</v>
      </c>
      <c r="J69" s="2">
        <v>11294.07</v>
      </c>
      <c r="K69" s="2">
        <v>41678.31</v>
      </c>
    </row>
    <row r="70" spans="1:11" ht="15.75" thickBot="1" x14ac:dyDescent="0.3">
      <c r="A70" s="13" t="s">
        <v>104</v>
      </c>
      <c r="B70" s="46" t="s">
        <v>272</v>
      </c>
      <c r="C70" s="14"/>
      <c r="D70" s="14"/>
      <c r="E70" s="3">
        <v>7521.06</v>
      </c>
      <c r="F70" s="3">
        <v>1862.96</v>
      </c>
      <c r="G70" s="2">
        <v>0</v>
      </c>
      <c r="H70" s="2">
        <v>17661.37</v>
      </c>
      <c r="I70" s="2">
        <f t="shared" si="11"/>
        <v>27045.39</v>
      </c>
      <c r="J70" s="2">
        <v>28759.66</v>
      </c>
      <c r="K70" s="2">
        <v>188184.89</v>
      </c>
    </row>
    <row r="71" spans="1:11" ht="15.75" thickBot="1" x14ac:dyDescent="0.3">
      <c r="A71" s="13" t="s">
        <v>105</v>
      </c>
      <c r="B71" s="46" t="s">
        <v>106</v>
      </c>
      <c r="C71" s="14"/>
      <c r="D71" s="14"/>
      <c r="E71" s="3">
        <v>3247.54</v>
      </c>
      <c r="F71" s="3">
        <v>7428.25</v>
      </c>
      <c r="G71" s="2">
        <v>0</v>
      </c>
      <c r="H71" s="2">
        <v>10399.86</v>
      </c>
      <c r="I71" s="2">
        <f t="shared" si="11"/>
        <v>21075.65</v>
      </c>
      <c r="J71" s="2">
        <v>18052.79</v>
      </c>
      <c r="K71" s="2">
        <v>272122.38</v>
      </c>
    </row>
    <row r="72" spans="1:11" ht="15.75" thickBot="1" x14ac:dyDescent="0.3">
      <c r="A72" s="46" t="s">
        <v>107</v>
      </c>
      <c r="B72" s="46" t="s">
        <v>276</v>
      </c>
      <c r="C72" s="47"/>
      <c r="D72" s="47"/>
      <c r="E72" s="3">
        <v>483.2</v>
      </c>
      <c r="F72" s="3">
        <v>1533.4</v>
      </c>
      <c r="G72" s="2">
        <v>3097.56</v>
      </c>
      <c r="H72" s="2">
        <v>250</v>
      </c>
      <c r="I72" s="2">
        <f t="shared" si="11"/>
        <v>5364.16</v>
      </c>
      <c r="J72" s="2">
        <v>3177.76</v>
      </c>
      <c r="K72" s="2">
        <v>63285.9</v>
      </c>
    </row>
    <row r="73" spans="1:11" ht="15.75" thickBot="1" x14ac:dyDescent="0.3">
      <c r="A73" s="13" t="s">
        <v>108</v>
      </c>
      <c r="B73" s="46" t="s">
        <v>109</v>
      </c>
      <c r="C73" s="14"/>
      <c r="D73" s="14"/>
      <c r="E73" s="3">
        <v>0</v>
      </c>
      <c r="F73" s="3">
        <v>713.69</v>
      </c>
      <c r="G73" s="2">
        <v>8365.07</v>
      </c>
      <c r="H73" s="2">
        <v>1415.32</v>
      </c>
      <c r="I73" s="2">
        <f t="shared" si="11"/>
        <v>10494.08</v>
      </c>
      <c r="J73" s="2">
        <v>29763.35</v>
      </c>
      <c r="K73" s="2">
        <v>178438.36</v>
      </c>
    </row>
    <row r="74" spans="1:11" ht="15.75" thickBot="1" x14ac:dyDescent="0.3">
      <c r="A74" s="9" t="s">
        <v>17</v>
      </c>
      <c r="B74" s="58"/>
      <c r="C74" s="10"/>
      <c r="D74" s="10"/>
      <c r="E74" s="4">
        <f t="shared" ref="E74:K74" si="12">SUM(E65:E73)</f>
        <v>34516.019999999997</v>
      </c>
      <c r="F74" s="4">
        <f t="shared" si="12"/>
        <v>34179.86</v>
      </c>
      <c r="G74" s="4">
        <f t="shared" si="12"/>
        <v>35236.619999999995</v>
      </c>
      <c r="H74" s="4">
        <f t="shared" si="12"/>
        <v>69787.13</v>
      </c>
      <c r="I74" s="4">
        <f t="shared" si="12"/>
        <v>173719.62999999998</v>
      </c>
      <c r="J74" s="4">
        <f t="shared" si="12"/>
        <v>156399.88</v>
      </c>
      <c r="K74" s="4">
        <f t="shared" si="12"/>
        <v>1529595.5899999999</v>
      </c>
    </row>
    <row r="75" spans="1:11" ht="15.75" thickBot="1" x14ac:dyDescent="0.3">
      <c r="A75" s="19" t="s">
        <v>18</v>
      </c>
      <c r="B75" s="18"/>
      <c r="C75" s="6"/>
      <c r="D75" s="6"/>
      <c r="E75" s="23"/>
      <c r="F75" s="23"/>
      <c r="G75" s="23"/>
      <c r="H75" s="23"/>
      <c r="I75" s="23"/>
      <c r="J75" s="23"/>
      <c r="K75" s="23"/>
    </row>
    <row r="76" spans="1:11" x14ac:dyDescent="0.25">
      <c r="A76" s="20"/>
      <c r="B76" s="57" t="s">
        <v>60</v>
      </c>
      <c r="C76" s="11"/>
      <c r="D76" s="11"/>
      <c r="E76" s="25" t="s">
        <v>2</v>
      </c>
      <c r="F76" s="26" t="s">
        <v>3</v>
      </c>
      <c r="G76" s="27" t="s">
        <v>4</v>
      </c>
      <c r="H76" s="54" t="s">
        <v>427</v>
      </c>
      <c r="I76" s="67" t="s">
        <v>455</v>
      </c>
      <c r="J76" s="25" t="s">
        <v>456</v>
      </c>
      <c r="K76" s="25" t="s">
        <v>456</v>
      </c>
    </row>
    <row r="77" spans="1:11" ht="15.75" thickBot="1" x14ac:dyDescent="0.3">
      <c r="A77" s="21" t="s">
        <v>60</v>
      </c>
      <c r="B77" s="50" t="s">
        <v>61</v>
      </c>
      <c r="C77" s="12"/>
      <c r="D77" s="12"/>
      <c r="E77" s="28" t="s">
        <v>5</v>
      </c>
      <c r="F77" s="28" t="s">
        <v>5</v>
      </c>
      <c r="G77" s="28" t="s">
        <v>5</v>
      </c>
      <c r="H77" s="55" t="s">
        <v>428</v>
      </c>
      <c r="I77" s="28" t="s">
        <v>457</v>
      </c>
      <c r="J77" s="28" t="s">
        <v>457</v>
      </c>
      <c r="K77" s="28" t="s">
        <v>458</v>
      </c>
    </row>
    <row r="78" spans="1:11" ht="15.75" thickBot="1" x14ac:dyDescent="0.3">
      <c r="A78" s="13" t="s">
        <v>110</v>
      </c>
      <c r="B78" s="46" t="s">
        <v>111</v>
      </c>
      <c r="C78" s="14"/>
      <c r="D78" s="14"/>
      <c r="E78" s="3">
        <v>6876.25</v>
      </c>
      <c r="F78" s="3">
        <v>20673.02</v>
      </c>
      <c r="G78" s="2">
        <v>4000</v>
      </c>
      <c r="H78" s="2">
        <v>30253.119999999999</v>
      </c>
      <c r="I78" s="2">
        <f>SUM(E78:H78)</f>
        <v>61802.39</v>
      </c>
      <c r="J78" s="2">
        <v>90129.7</v>
      </c>
      <c r="K78" s="2">
        <v>320218.65999999997</v>
      </c>
    </row>
    <row r="79" spans="1:11" ht="15.75" thickBot="1" x14ac:dyDescent="0.3">
      <c r="A79" s="9" t="s">
        <v>19</v>
      </c>
      <c r="B79" s="58"/>
      <c r="C79" s="10"/>
      <c r="D79" s="10"/>
      <c r="E79" s="4">
        <f>SUM(E78)</f>
        <v>6876.25</v>
      </c>
      <c r="F79" s="4">
        <f t="shared" ref="F79:I79" si="13">SUM(F78)</f>
        <v>20673.02</v>
      </c>
      <c r="G79" s="4">
        <f t="shared" si="13"/>
        <v>4000</v>
      </c>
      <c r="H79" s="4">
        <f>SUM(H78)</f>
        <v>30253.119999999999</v>
      </c>
      <c r="I79" s="4">
        <f t="shared" si="13"/>
        <v>61802.39</v>
      </c>
      <c r="J79" s="4">
        <f>SUM(J78)</f>
        <v>90129.7</v>
      </c>
      <c r="K79" s="4">
        <f>SUM(K78)</f>
        <v>320218.65999999997</v>
      </c>
    </row>
    <row r="80" spans="1:11" ht="15.75" thickBot="1" x14ac:dyDescent="0.3">
      <c r="A80" s="19" t="s">
        <v>20</v>
      </c>
      <c r="B80" s="18"/>
      <c r="C80" s="6"/>
      <c r="D80" s="6"/>
      <c r="E80" s="23"/>
      <c r="F80" s="23"/>
      <c r="G80" s="23"/>
      <c r="H80" s="23"/>
      <c r="I80" s="23"/>
      <c r="J80" s="23"/>
      <c r="K80" s="23"/>
    </row>
    <row r="81" spans="1:11" x14ac:dyDescent="0.25">
      <c r="A81" s="20"/>
      <c r="B81" s="57" t="s">
        <v>60</v>
      </c>
      <c r="C81" s="11"/>
      <c r="D81" s="11"/>
      <c r="E81" s="25" t="s">
        <v>2</v>
      </c>
      <c r="F81" s="26" t="s">
        <v>3</v>
      </c>
      <c r="G81" s="27" t="s">
        <v>4</v>
      </c>
      <c r="H81" s="54" t="s">
        <v>427</v>
      </c>
      <c r="I81" s="67" t="s">
        <v>455</v>
      </c>
      <c r="J81" s="25" t="s">
        <v>456</v>
      </c>
      <c r="K81" s="25" t="s">
        <v>456</v>
      </c>
    </row>
    <row r="82" spans="1:11" ht="15.75" thickBot="1" x14ac:dyDescent="0.3">
      <c r="A82" s="21" t="s">
        <v>60</v>
      </c>
      <c r="B82" s="50" t="s">
        <v>61</v>
      </c>
      <c r="C82" s="12"/>
      <c r="D82" s="12"/>
      <c r="E82" s="28" t="s">
        <v>5</v>
      </c>
      <c r="F82" s="28" t="s">
        <v>5</v>
      </c>
      <c r="G82" s="28" t="s">
        <v>5</v>
      </c>
      <c r="H82" s="55" t="s">
        <v>428</v>
      </c>
      <c r="I82" s="28" t="s">
        <v>457</v>
      </c>
      <c r="J82" s="28" t="s">
        <v>457</v>
      </c>
      <c r="K82" s="28" t="s">
        <v>458</v>
      </c>
    </row>
    <row r="83" spans="1:11" ht="15.75" thickBot="1" x14ac:dyDescent="0.3">
      <c r="A83" s="13" t="s">
        <v>112</v>
      </c>
      <c r="B83" s="46" t="s">
        <v>113</v>
      </c>
      <c r="C83" s="14"/>
      <c r="D83" s="14"/>
      <c r="E83" s="3">
        <v>8505.7999999999993</v>
      </c>
      <c r="F83" s="3">
        <v>1300.56</v>
      </c>
      <c r="G83" s="2">
        <v>0</v>
      </c>
      <c r="H83" s="2">
        <v>490.46</v>
      </c>
      <c r="I83" s="2">
        <f>SUM(E83:H83)</f>
        <v>10296.819999999998</v>
      </c>
      <c r="J83" s="2">
        <v>15749.52</v>
      </c>
      <c r="K83" s="2">
        <v>118112.68</v>
      </c>
    </row>
    <row r="84" spans="1:11" ht="15.75" thickBot="1" x14ac:dyDescent="0.3">
      <c r="A84" s="46" t="s">
        <v>435</v>
      </c>
      <c r="B84" s="46" t="s">
        <v>436</v>
      </c>
      <c r="C84" s="47"/>
      <c r="D84" s="47"/>
      <c r="E84" s="3">
        <v>0</v>
      </c>
      <c r="F84" s="3">
        <v>0</v>
      </c>
      <c r="G84" s="2">
        <v>0</v>
      </c>
      <c r="H84" s="2">
        <v>0</v>
      </c>
      <c r="I84" s="2">
        <f t="shared" ref="I84:I102" si="14">SUM(E84:H84)</f>
        <v>0</v>
      </c>
      <c r="J84" s="2">
        <v>0</v>
      </c>
      <c r="K84" s="2">
        <v>912.8</v>
      </c>
    </row>
    <row r="85" spans="1:11" ht="15.75" thickBot="1" x14ac:dyDescent="0.3">
      <c r="A85" s="13" t="s">
        <v>114</v>
      </c>
      <c r="B85" s="46" t="s">
        <v>115</v>
      </c>
      <c r="C85" s="14"/>
      <c r="D85" s="14"/>
      <c r="E85" s="5">
        <v>5259.36</v>
      </c>
      <c r="F85" s="3">
        <v>4877.9799999999996</v>
      </c>
      <c r="G85" s="2">
        <v>10074.59</v>
      </c>
      <c r="H85" s="2">
        <v>16416.84</v>
      </c>
      <c r="I85" s="2">
        <f t="shared" si="14"/>
        <v>36628.770000000004</v>
      </c>
      <c r="J85" s="2">
        <v>33776.65</v>
      </c>
      <c r="K85" s="2">
        <v>169559.87</v>
      </c>
    </row>
    <row r="86" spans="1:11" ht="15.75" thickBot="1" x14ac:dyDescent="0.3">
      <c r="A86" s="46" t="s">
        <v>116</v>
      </c>
      <c r="B86" s="46" t="s">
        <v>117</v>
      </c>
      <c r="C86" s="47"/>
      <c r="D86" s="47"/>
      <c r="E86" s="3">
        <v>0</v>
      </c>
      <c r="F86" s="3">
        <v>5383.66</v>
      </c>
      <c r="G86" s="2">
        <v>1000</v>
      </c>
      <c r="H86" s="2">
        <v>3423.86</v>
      </c>
      <c r="I86" s="2">
        <f t="shared" si="14"/>
        <v>9807.52</v>
      </c>
      <c r="J86" s="2">
        <v>3437.27</v>
      </c>
      <c r="K86" s="2">
        <v>155411.10999999999</v>
      </c>
    </row>
    <row r="87" spans="1:11" ht="15.75" thickBot="1" x14ac:dyDescent="0.3">
      <c r="A87" s="46" t="s">
        <v>118</v>
      </c>
      <c r="B87" s="46" t="s">
        <v>119</v>
      </c>
      <c r="C87" s="47"/>
      <c r="D87" s="47"/>
      <c r="E87" s="3">
        <v>388.1</v>
      </c>
      <c r="F87" s="3">
        <v>5249.22</v>
      </c>
      <c r="G87" s="2">
        <v>17394.32</v>
      </c>
      <c r="H87" s="2">
        <v>5735.84</v>
      </c>
      <c r="I87" s="2">
        <f t="shared" si="14"/>
        <v>28767.48</v>
      </c>
      <c r="J87" s="2">
        <v>14178.99</v>
      </c>
      <c r="K87" s="2">
        <v>139228.35999999999</v>
      </c>
    </row>
    <row r="88" spans="1:11" ht="15.75" thickBot="1" x14ac:dyDescent="0.3">
      <c r="A88" s="46" t="s">
        <v>382</v>
      </c>
      <c r="B88" s="46" t="s">
        <v>383</v>
      </c>
      <c r="C88" s="47"/>
      <c r="D88" s="47"/>
      <c r="E88" s="3">
        <v>0</v>
      </c>
      <c r="F88" s="3">
        <v>0</v>
      </c>
      <c r="G88" s="2">
        <v>0</v>
      </c>
      <c r="H88" s="2">
        <v>1122.3800000000001</v>
      </c>
      <c r="I88" s="2">
        <f t="shared" si="14"/>
        <v>1122.3800000000001</v>
      </c>
      <c r="J88" s="2">
        <v>1175.27</v>
      </c>
      <c r="K88" s="2">
        <v>36847.449999999997</v>
      </c>
    </row>
    <row r="89" spans="1:11" ht="15.75" thickBot="1" x14ac:dyDescent="0.3">
      <c r="A89" s="13" t="s">
        <v>120</v>
      </c>
      <c r="B89" s="46" t="s">
        <v>121</v>
      </c>
      <c r="C89" s="14"/>
      <c r="D89" s="14"/>
      <c r="E89" s="3">
        <v>350</v>
      </c>
      <c r="F89" s="3">
        <v>0</v>
      </c>
      <c r="G89" s="2">
        <v>0</v>
      </c>
      <c r="H89" s="2">
        <v>705</v>
      </c>
      <c r="I89" s="2">
        <f t="shared" si="14"/>
        <v>1055</v>
      </c>
      <c r="J89" s="2">
        <v>7072.43</v>
      </c>
      <c r="K89" s="2">
        <v>120483.08</v>
      </c>
    </row>
    <row r="90" spans="1:11" ht="15.75" thickBot="1" x14ac:dyDescent="0.3">
      <c r="A90" s="13" t="s">
        <v>122</v>
      </c>
      <c r="B90" s="46" t="s">
        <v>123</v>
      </c>
      <c r="C90" s="14"/>
      <c r="D90" s="14"/>
      <c r="E90" s="3">
        <v>3648.75</v>
      </c>
      <c r="F90" s="3">
        <v>16671.07</v>
      </c>
      <c r="G90" s="2">
        <v>3885.89</v>
      </c>
      <c r="H90" s="2">
        <v>12048.92</v>
      </c>
      <c r="I90" s="2">
        <f t="shared" si="14"/>
        <v>36254.629999999997</v>
      </c>
      <c r="J90" s="2">
        <v>21081.72</v>
      </c>
      <c r="K90" s="2">
        <v>237951.94</v>
      </c>
    </row>
    <row r="91" spans="1:11" ht="15.75" thickBot="1" x14ac:dyDescent="0.3">
      <c r="A91" s="46" t="s">
        <v>124</v>
      </c>
      <c r="B91" s="46" t="s">
        <v>125</v>
      </c>
      <c r="C91" s="47"/>
      <c r="D91" s="47"/>
      <c r="E91" s="3">
        <v>843.32</v>
      </c>
      <c r="F91" s="3">
        <v>8209.92</v>
      </c>
      <c r="G91" s="2">
        <v>0</v>
      </c>
      <c r="H91" s="2">
        <v>1086</v>
      </c>
      <c r="I91" s="2">
        <f t="shared" si="14"/>
        <v>10139.24</v>
      </c>
      <c r="J91" s="2">
        <v>11352.6</v>
      </c>
      <c r="K91" s="2">
        <v>115158.6</v>
      </c>
    </row>
    <row r="92" spans="1:11" ht="15.75" thickBot="1" x14ac:dyDescent="0.3">
      <c r="A92" s="46" t="s">
        <v>126</v>
      </c>
      <c r="B92" s="46" t="s">
        <v>404</v>
      </c>
      <c r="C92" s="47"/>
      <c r="D92" s="47"/>
      <c r="E92" s="3">
        <v>401.28</v>
      </c>
      <c r="F92" s="3">
        <v>1115.72</v>
      </c>
      <c r="G92" s="2">
        <v>0</v>
      </c>
      <c r="H92" s="2">
        <v>539.1</v>
      </c>
      <c r="I92" s="2">
        <f t="shared" si="14"/>
        <v>2056.1</v>
      </c>
      <c r="J92" s="2">
        <v>2717.2</v>
      </c>
      <c r="K92" s="2">
        <v>57198.79</v>
      </c>
    </row>
    <row r="93" spans="1:11" ht="15.75" thickBot="1" x14ac:dyDescent="0.3">
      <c r="A93" s="13" t="s">
        <v>127</v>
      </c>
      <c r="B93" s="46" t="s">
        <v>128</v>
      </c>
      <c r="C93" s="14"/>
      <c r="D93" s="14"/>
      <c r="E93" s="3">
        <v>201</v>
      </c>
      <c r="F93" s="3">
        <v>483.95</v>
      </c>
      <c r="G93" s="2">
        <v>0</v>
      </c>
      <c r="H93" s="2">
        <v>679.62</v>
      </c>
      <c r="I93" s="2">
        <f t="shared" si="14"/>
        <v>1364.5700000000002</v>
      </c>
      <c r="J93" s="2">
        <v>7725.35</v>
      </c>
      <c r="K93" s="2">
        <v>131471.9</v>
      </c>
    </row>
    <row r="94" spans="1:11" ht="15.75" thickBot="1" x14ac:dyDescent="0.3">
      <c r="A94" s="46" t="s">
        <v>437</v>
      </c>
      <c r="B94" s="46" t="s">
        <v>438</v>
      </c>
      <c r="C94" s="47"/>
      <c r="D94" s="47"/>
      <c r="E94" s="3">
        <v>0</v>
      </c>
      <c r="F94" s="3">
        <v>0</v>
      </c>
      <c r="G94" s="2">
        <v>0</v>
      </c>
      <c r="H94" s="2">
        <v>0</v>
      </c>
      <c r="I94" s="2">
        <f t="shared" si="14"/>
        <v>0</v>
      </c>
      <c r="J94" s="2">
        <v>0</v>
      </c>
      <c r="K94" s="2">
        <v>4084.48</v>
      </c>
    </row>
    <row r="95" spans="1:11" ht="15.75" thickBot="1" x14ac:dyDescent="0.3">
      <c r="A95" s="46" t="s">
        <v>322</v>
      </c>
      <c r="B95" s="46" t="s">
        <v>323</v>
      </c>
      <c r="C95" s="47"/>
      <c r="D95" s="47"/>
      <c r="E95" s="3">
        <v>0</v>
      </c>
      <c r="F95" s="3">
        <v>1196.28</v>
      </c>
      <c r="G95" s="2">
        <v>0</v>
      </c>
      <c r="H95" s="2">
        <v>1349.3</v>
      </c>
      <c r="I95" s="2">
        <f t="shared" si="14"/>
        <v>2545.58</v>
      </c>
      <c r="J95" s="2">
        <v>4711.8500000000004</v>
      </c>
      <c r="K95" s="2">
        <v>28562.45</v>
      </c>
    </row>
    <row r="96" spans="1:11" ht="15.75" thickBot="1" x14ac:dyDescent="0.3">
      <c r="A96" s="13" t="s">
        <v>129</v>
      </c>
      <c r="B96" s="46" t="s">
        <v>130</v>
      </c>
      <c r="C96" s="14"/>
      <c r="D96" s="14"/>
      <c r="E96" s="3">
        <v>844.02</v>
      </c>
      <c r="F96" s="3">
        <v>11133.71</v>
      </c>
      <c r="G96" s="2">
        <v>13758.3</v>
      </c>
      <c r="H96" s="2">
        <v>3747.55</v>
      </c>
      <c r="I96" s="2">
        <f t="shared" si="14"/>
        <v>29483.579999999998</v>
      </c>
      <c r="J96" s="2">
        <v>39453.07</v>
      </c>
      <c r="K96" s="2">
        <v>304028.24</v>
      </c>
    </row>
    <row r="97" spans="1:11" ht="15.75" thickBot="1" x14ac:dyDescent="0.3">
      <c r="A97" s="46" t="s">
        <v>131</v>
      </c>
      <c r="B97" s="46" t="s">
        <v>132</v>
      </c>
      <c r="C97" s="47"/>
      <c r="D97" s="47"/>
      <c r="E97" s="3">
        <v>2098.41</v>
      </c>
      <c r="F97" s="3">
        <v>13625.03</v>
      </c>
      <c r="G97" s="2">
        <v>2107.9</v>
      </c>
      <c r="H97" s="2">
        <v>5635.44</v>
      </c>
      <c r="I97" s="2">
        <f t="shared" si="14"/>
        <v>23466.78</v>
      </c>
      <c r="J97" s="2">
        <v>19748.8</v>
      </c>
      <c r="K97" s="2">
        <v>190008.55</v>
      </c>
    </row>
    <row r="98" spans="1:11" ht="15.75" thickBot="1" x14ac:dyDescent="0.3">
      <c r="A98" s="46" t="s">
        <v>133</v>
      </c>
      <c r="B98" s="46" t="s">
        <v>277</v>
      </c>
      <c r="C98" s="47"/>
      <c r="D98" s="47"/>
      <c r="E98" s="3">
        <v>945.06</v>
      </c>
      <c r="F98" s="3">
        <v>7963.13</v>
      </c>
      <c r="G98" s="2">
        <v>0</v>
      </c>
      <c r="H98" s="2">
        <v>2921.03</v>
      </c>
      <c r="I98" s="2">
        <f t="shared" si="14"/>
        <v>11829.220000000001</v>
      </c>
      <c r="J98" s="2">
        <v>4956.63</v>
      </c>
      <c r="K98" s="2">
        <v>143482.95000000001</v>
      </c>
    </row>
    <row r="99" spans="1:11" ht="15.75" thickBot="1" x14ac:dyDescent="0.3">
      <c r="A99" s="46" t="s">
        <v>134</v>
      </c>
      <c r="B99" s="46" t="s">
        <v>135</v>
      </c>
      <c r="C99" s="47"/>
      <c r="D99" s="47"/>
      <c r="E99" s="3">
        <v>0</v>
      </c>
      <c r="F99" s="3">
        <v>10130.209999999999</v>
      </c>
      <c r="G99" s="2">
        <v>0</v>
      </c>
      <c r="H99" s="2">
        <v>937.36</v>
      </c>
      <c r="I99" s="2">
        <f t="shared" si="14"/>
        <v>11067.57</v>
      </c>
      <c r="J99" s="2">
        <v>12380.02</v>
      </c>
      <c r="K99" s="2">
        <v>102611.78</v>
      </c>
    </row>
    <row r="100" spans="1:11" ht="15.75" thickBot="1" x14ac:dyDescent="0.3">
      <c r="A100" s="46" t="s">
        <v>401</v>
      </c>
      <c r="B100" s="46" t="s">
        <v>400</v>
      </c>
      <c r="C100" s="47"/>
      <c r="D100" s="47"/>
      <c r="E100" s="3">
        <v>0</v>
      </c>
      <c r="F100" s="3">
        <v>0</v>
      </c>
      <c r="G100" s="2">
        <v>0</v>
      </c>
      <c r="H100" s="2">
        <v>0</v>
      </c>
      <c r="I100" s="2">
        <f t="shared" si="14"/>
        <v>0</v>
      </c>
      <c r="J100" s="2">
        <v>0</v>
      </c>
      <c r="K100" s="2">
        <v>2790.53</v>
      </c>
    </row>
    <row r="101" spans="1:11" ht="15.75" thickBot="1" x14ac:dyDescent="0.3">
      <c r="A101" s="46" t="s">
        <v>290</v>
      </c>
      <c r="B101" s="46" t="s">
        <v>291</v>
      </c>
      <c r="C101" s="47"/>
      <c r="D101" s="47"/>
      <c r="E101" s="3">
        <v>0</v>
      </c>
      <c r="F101" s="3">
        <v>0</v>
      </c>
      <c r="G101" s="2">
        <v>0</v>
      </c>
      <c r="H101" s="2">
        <v>0</v>
      </c>
      <c r="I101" s="2">
        <f t="shared" si="14"/>
        <v>0</v>
      </c>
      <c r="J101" s="2">
        <v>0</v>
      </c>
      <c r="K101" s="2">
        <v>23.5</v>
      </c>
    </row>
    <row r="102" spans="1:11" ht="15.75" thickBot="1" x14ac:dyDescent="0.3">
      <c r="A102" s="13" t="s">
        <v>136</v>
      </c>
      <c r="B102" s="46" t="s">
        <v>78</v>
      </c>
      <c r="C102" s="14"/>
      <c r="D102" s="14"/>
      <c r="E102" s="3">
        <v>801.12</v>
      </c>
      <c r="F102" s="3">
        <v>6893.38</v>
      </c>
      <c r="G102" s="2">
        <v>0</v>
      </c>
      <c r="H102" s="2">
        <v>3245.09</v>
      </c>
      <c r="I102" s="2">
        <f t="shared" si="14"/>
        <v>10939.59</v>
      </c>
      <c r="J102" s="2">
        <v>16654.099999999999</v>
      </c>
      <c r="K102" s="2">
        <v>105654.59</v>
      </c>
    </row>
    <row r="103" spans="1:11" ht="15.75" thickBot="1" x14ac:dyDescent="0.3">
      <c r="A103" s="9" t="s">
        <v>21</v>
      </c>
      <c r="B103" s="58"/>
      <c r="C103" s="10"/>
      <c r="D103" s="10"/>
      <c r="E103" s="4">
        <f t="shared" ref="E103:K103" si="15">SUM(E83:E102)</f>
        <v>24286.22</v>
      </c>
      <c r="F103" s="4">
        <f t="shared" si="15"/>
        <v>94233.82</v>
      </c>
      <c r="G103" s="4">
        <f t="shared" si="15"/>
        <v>48221</v>
      </c>
      <c r="H103" s="4">
        <f t="shared" si="15"/>
        <v>60083.790000000008</v>
      </c>
      <c r="I103" s="4">
        <f t="shared" si="15"/>
        <v>226824.83</v>
      </c>
      <c r="J103" s="4">
        <f t="shared" si="15"/>
        <v>216171.47</v>
      </c>
      <c r="K103" s="4">
        <f t="shared" si="15"/>
        <v>2163583.65</v>
      </c>
    </row>
    <row r="104" spans="1:11" ht="15.75" thickBot="1" x14ac:dyDescent="0.3">
      <c r="A104" s="19" t="s">
        <v>22</v>
      </c>
      <c r="B104" s="18"/>
      <c r="C104" s="6"/>
      <c r="D104" s="6"/>
      <c r="E104" s="23"/>
      <c r="F104" s="23"/>
      <c r="G104" s="23"/>
      <c r="H104" s="23"/>
      <c r="I104" s="23"/>
      <c r="J104" s="23"/>
      <c r="K104" s="23"/>
    </row>
    <row r="105" spans="1:11" x14ac:dyDescent="0.25">
      <c r="A105" s="20"/>
      <c r="B105" s="57" t="s">
        <v>60</v>
      </c>
      <c r="C105" s="11"/>
      <c r="D105" s="11"/>
      <c r="E105" s="25" t="s">
        <v>2</v>
      </c>
      <c r="F105" s="26" t="s">
        <v>3</v>
      </c>
      <c r="G105" s="27" t="s">
        <v>4</v>
      </c>
      <c r="H105" s="54" t="s">
        <v>427</v>
      </c>
      <c r="I105" s="67" t="s">
        <v>455</v>
      </c>
      <c r="J105" s="25" t="s">
        <v>456</v>
      </c>
      <c r="K105" s="25" t="s">
        <v>456</v>
      </c>
    </row>
    <row r="106" spans="1:11" ht="15.75" thickBot="1" x14ac:dyDescent="0.3">
      <c r="A106" s="21" t="s">
        <v>60</v>
      </c>
      <c r="B106" s="50" t="s">
        <v>61</v>
      </c>
      <c r="C106" s="12"/>
      <c r="D106" s="12"/>
      <c r="E106" s="28" t="s">
        <v>5</v>
      </c>
      <c r="F106" s="28" t="s">
        <v>5</v>
      </c>
      <c r="G106" s="28" t="s">
        <v>5</v>
      </c>
      <c r="H106" s="55" t="s">
        <v>428</v>
      </c>
      <c r="I106" s="28" t="s">
        <v>457</v>
      </c>
      <c r="J106" s="28" t="s">
        <v>457</v>
      </c>
      <c r="K106" s="28" t="s">
        <v>458</v>
      </c>
    </row>
    <row r="107" spans="1:11" ht="15.75" thickBot="1" x14ac:dyDescent="0.3">
      <c r="A107" s="13" t="s">
        <v>137</v>
      </c>
      <c r="B107" s="46" t="s">
        <v>138</v>
      </c>
      <c r="C107" s="14"/>
      <c r="D107" s="14"/>
      <c r="E107" s="3">
        <v>19930.419999999998</v>
      </c>
      <c r="F107" s="3">
        <v>16822.75</v>
      </c>
      <c r="G107" s="2">
        <v>2774.1</v>
      </c>
      <c r="H107" s="2">
        <v>19117.830000000002</v>
      </c>
      <c r="I107" s="2">
        <f>SUM(E107:H107)</f>
        <v>58645.1</v>
      </c>
      <c r="J107" s="2">
        <v>110044.2</v>
      </c>
      <c r="K107" s="2">
        <v>1056051.32</v>
      </c>
    </row>
    <row r="108" spans="1:11" ht="15.75" thickBot="1" x14ac:dyDescent="0.3">
      <c r="A108" s="13" t="s">
        <v>139</v>
      </c>
      <c r="B108" s="46" t="s">
        <v>140</v>
      </c>
      <c r="C108" s="14"/>
      <c r="D108" s="14"/>
      <c r="E108" s="3">
        <v>997.72</v>
      </c>
      <c r="F108" s="3">
        <v>4429.4399999999996</v>
      </c>
      <c r="G108" s="2">
        <v>0</v>
      </c>
      <c r="H108" s="2">
        <v>670</v>
      </c>
      <c r="I108" s="2">
        <f t="shared" ref="I108:I115" si="16">SUM(E108:H108)</f>
        <v>6097.16</v>
      </c>
      <c r="J108" s="2">
        <v>2637.4</v>
      </c>
      <c r="K108" s="2">
        <v>98751.86</v>
      </c>
    </row>
    <row r="109" spans="1:11" ht="15.75" thickBot="1" x14ac:dyDescent="0.3">
      <c r="A109" s="46" t="s">
        <v>392</v>
      </c>
      <c r="B109" s="46" t="s">
        <v>393</v>
      </c>
      <c r="C109" s="47"/>
      <c r="D109" s="47"/>
      <c r="E109" s="3">
        <v>0</v>
      </c>
      <c r="F109" s="3">
        <v>0</v>
      </c>
      <c r="G109" s="2">
        <v>0</v>
      </c>
      <c r="H109" s="2">
        <v>0</v>
      </c>
      <c r="I109" s="2">
        <f t="shared" si="16"/>
        <v>0</v>
      </c>
      <c r="J109" s="2">
        <v>0</v>
      </c>
      <c r="K109" s="2">
        <v>8770.6299999999992</v>
      </c>
    </row>
    <row r="110" spans="1:11" ht="15.75" thickBot="1" x14ac:dyDescent="0.3">
      <c r="A110" s="46" t="s">
        <v>141</v>
      </c>
      <c r="B110" s="46" t="s">
        <v>142</v>
      </c>
      <c r="C110" s="47"/>
      <c r="D110" s="47"/>
      <c r="E110" s="3">
        <v>0</v>
      </c>
      <c r="F110" s="3">
        <v>1948.29</v>
      </c>
      <c r="G110" s="2">
        <v>0</v>
      </c>
      <c r="H110" s="2">
        <v>29695.75</v>
      </c>
      <c r="I110" s="2">
        <f t="shared" si="16"/>
        <v>31644.04</v>
      </c>
      <c r="J110" s="2">
        <v>1784.5</v>
      </c>
      <c r="K110" s="2">
        <v>71185.600000000006</v>
      </c>
    </row>
    <row r="111" spans="1:11" ht="15.75" thickBot="1" x14ac:dyDescent="0.3">
      <c r="A111" s="46" t="s">
        <v>143</v>
      </c>
      <c r="B111" s="46" t="s">
        <v>144</v>
      </c>
      <c r="C111" s="47"/>
      <c r="D111" s="47"/>
      <c r="E111" s="3">
        <v>1447.48</v>
      </c>
      <c r="F111" s="3">
        <v>3191.96</v>
      </c>
      <c r="G111" s="2">
        <v>0</v>
      </c>
      <c r="H111" s="2">
        <v>2458.59</v>
      </c>
      <c r="I111" s="2">
        <f t="shared" si="16"/>
        <v>7098.0300000000007</v>
      </c>
      <c r="J111" s="2">
        <v>2470.5700000000002</v>
      </c>
      <c r="K111" s="2">
        <v>42996.44</v>
      </c>
    </row>
    <row r="112" spans="1:11" ht="15.75" thickBot="1" x14ac:dyDescent="0.3">
      <c r="A112" s="46" t="s">
        <v>333</v>
      </c>
      <c r="B112" s="46" t="s">
        <v>334</v>
      </c>
      <c r="C112" s="47"/>
      <c r="D112" s="47"/>
      <c r="E112" s="3">
        <v>0</v>
      </c>
      <c r="F112" s="3">
        <v>0</v>
      </c>
      <c r="G112" s="2">
        <v>0</v>
      </c>
      <c r="H112" s="2">
        <v>1140</v>
      </c>
      <c r="I112" s="2">
        <f t="shared" si="16"/>
        <v>1140</v>
      </c>
      <c r="J112" s="2">
        <v>0</v>
      </c>
      <c r="K112" s="2">
        <v>42567.22</v>
      </c>
    </row>
    <row r="113" spans="1:11" ht="15.75" thickBot="1" x14ac:dyDescent="0.3">
      <c r="A113" s="46" t="s">
        <v>374</v>
      </c>
      <c r="B113" s="46" t="s">
        <v>375</v>
      </c>
      <c r="C113" s="47"/>
      <c r="D113" s="47"/>
      <c r="E113" s="3">
        <v>0</v>
      </c>
      <c r="F113" s="3">
        <v>823.7</v>
      </c>
      <c r="G113" s="2">
        <v>14168.29</v>
      </c>
      <c r="H113" s="2">
        <v>739.2</v>
      </c>
      <c r="I113" s="2">
        <f t="shared" si="16"/>
        <v>15731.190000000002</v>
      </c>
      <c r="J113" s="2">
        <v>2765.12</v>
      </c>
      <c r="K113" s="2">
        <v>81361.570000000007</v>
      </c>
    </row>
    <row r="114" spans="1:11" ht="15.75" thickBot="1" x14ac:dyDescent="0.3">
      <c r="A114" s="46" t="s">
        <v>292</v>
      </c>
      <c r="B114" s="46" t="s">
        <v>293</v>
      </c>
      <c r="C114" s="47"/>
      <c r="D114" s="47"/>
      <c r="E114" s="3">
        <v>0</v>
      </c>
      <c r="F114" s="3">
        <v>3596.91</v>
      </c>
      <c r="G114" s="2">
        <v>0</v>
      </c>
      <c r="H114" s="2">
        <v>563.79999999999995</v>
      </c>
      <c r="I114" s="2">
        <f t="shared" si="16"/>
        <v>4160.71</v>
      </c>
      <c r="J114" s="2">
        <v>4206.53</v>
      </c>
      <c r="K114" s="2">
        <v>38460.300000000003</v>
      </c>
    </row>
    <row r="115" spans="1:11" ht="15.75" thickBot="1" x14ac:dyDescent="0.3">
      <c r="A115" s="13" t="s">
        <v>335</v>
      </c>
      <c r="B115" s="46" t="s">
        <v>336</v>
      </c>
      <c r="C115" s="14"/>
      <c r="D115" s="14"/>
      <c r="E115" s="3">
        <v>0</v>
      </c>
      <c r="F115" s="3">
        <v>461.7</v>
      </c>
      <c r="G115" s="2">
        <v>1000</v>
      </c>
      <c r="H115" s="2">
        <v>0</v>
      </c>
      <c r="I115" s="2">
        <f t="shared" si="16"/>
        <v>1461.7</v>
      </c>
      <c r="J115" s="2">
        <v>6795.94</v>
      </c>
      <c r="K115" s="2">
        <v>44783.02</v>
      </c>
    </row>
    <row r="116" spans="1:11" ht="15.75" thickBot="1" x14ac:dyDescent="0.3">
      <c r="A116" s="9" t="s">
        <v>23</v>
      </c>
      <c r="B116" s="58"/>
      <c r="C116" s="10"/>
      <c r="D116" s="10"/>
      <c r="E116" s="4">
        <f t="shared" ref="E116:K116" si="17">SUM(E107:E115)</f>
        <v>22375.62</v>
      </c>
      <c r="F116" s="4">
        <f t="shared" si="17"/>
        <v>31274.75</v>
      </c>
      <c r="G116" s="4">
        <f t="shared" si="17"/>
        <v>17942.39</v>
      </c>
      <c r="H116" s="4">
        <f t="shared" si="17"/>
        <v>54385.17</v>
      </c>
      <c r="I116" s="4">
        <f t="shared" si="17"/>
        <v>125977.93</v>
      </c>
      <c r="J116" s="4">
        <f t="shared" si="17"/>
        <v>130704.26</v>
      </c>
      <c r="K116" s="4">
        <f t="shared" si="17"/>
        <v>1484927.9600000002</v>
      </c>
    </row>
    <row r="117" spans="1:11" ht="15.75" thickBot="1" x14ac:dyDescent="0.3">
      <c r="A117" s="19" t="s">
        <v>24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</row>
    <row r="118" spans="1:11" x14ac:dyDescent="0.25">
      <c r="A118" s="20"/>
      <c r="B118" s="57" t="s">
        <v>60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427</v>
      </c>
      <c r="I118" s="67" t="s">
        <v>455</v>
      </c>
      <c r="J118" s="25" t="s">
        <v>456</v>
      </c>
      <c r="K118" s="25" t="s">
        <v>456</v>
      </c>
    </row>
    <row r="119" spans="1:11" ht="15.75" thickBot="1" x14ac:dyDescent="0.3">
      <c r="A119" s="21" t="s">
        <v>60</v>
      </c>
      <c r="B119" s="50" t="s">
        <v>61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428</v>
      </c>
      <c r="I119" s="28" t="s">
        <v>457</v>
      </c>
      <c r="J119" s="28" t="s">
        <v>457</v>
      </c>
      <c r="K119" s="28" t="s">
        <v>458</v>
      </c>
    </row>
    <row r="120" spans="1:11" ht="15.75" thickBot="1" x14ac:dyDescent="0.3">
      <c r="A120" s="13" t="s">
        <v>145</v>
      </c>
      <c r="B120" s="46" t="s">
        <v>146</v>
      </c>
      <c r="C120" s="14"/>
      <c r="D120" s="14"/>
      <c r="E120" s="5">
        <v>22449.91</v>
      </c>
      <c r="F120" s="3">
        <v>13240.49</v>
      </c>
      <c r="G120" s="2">
        <v>3299.43</v>
      </c>
      <c r="H120" s="2">
        <v>6993.79</v>
      </c>
      <c r="I120" s="2">
        <f>SUM(E120:H120)</f>
        <v>45983.62</v>
      </c>
      <c r="J120" s="2">
        <v>54707.3</v>
      </c>
      <c r="K120" s="2">
        <v>457950.12</v>
      </c>
    </row>
    <row r="121" spans="1:11" ht="15.75" thickBot="1" x14ac:dyDescent="0.3">
      <c r="A121" s="13" t="s">
        <v>147</v>
      </c>
      <c r="B121" s="46" t="s">
        <v>148</v>
      </c>
      <c r="C121" s="14"/>
      <c r="D121" s="14"/>
      <c r="E121" s="3">
        <v>14869.91</v>
      </c>
      <c r="F121" s="3">
        <v>7598.94</v>
      </c>
      <c r="G121" s="2">
        <v>0</v>
      </c>
      <c r="H121" s="2">
        <v>2974.91</v>
      </c>
      <c r="I121" s="2">
        <f t="shared" ref="I121:I123" si="18">SUM(E121:H121)</f>
        <v>25443.759999999998</v>
      </c>
      <c r="J121" s="2">
        <v>19566.02</v>
      </c>
      <c r="K121" s="2">
        <v>303445.84999999998</v>
      </c>
    </row>
    <row r="122" spans="1:11" ht="15.75" thickBot="1" x14ac:dyDescent="0.3">
      <c r="A122" s="13" t="s">
        <v>149</v>
      </c>
      <c r="B122" s="46" t="s">
        <v>150</v>
      </c>
      <c r="C122" s="14"/>
      <c r="D122" s="14"/>
      <c r="E122" s="3">
        <v>8747.2999999999993</v>
      </c>
      <c r="F122" s="3">
        <v>1267.2</v>
      </c>
      <c r="G122" s="2">
        <v>0</v>
      </c>
      <c r="H122" s="2">
        <v>1776.57</v>
      </c>
      <c r="I122" s="2">
        <f t="shared" si="18"/>
        <v>11791.07</v>
      </c>
      <c r="J122" s="2">
        <v>6900.91</v>
      </c>
      <c r="K122" s="2">
        <v>68174.149999999994</v>
      </c>
    </row>
    <row r="123" spans="1:11" ht="15.75" thickBot="1" x14ac:dyDescent="0.3">
      <c r="A123" s="13" t="s">
        <v>151</v>
      </c>
      <c r="B123" s="46" t="s">
        <v>152</v>
      </c>
      <c r="C123" s="14"/>
      <c r="D123" s="14"/>
      <c r="E123" s="3">
        <v>1815.61</v>
      </c>
      <c r="F123" s="3">
        <v>2641.24</v>
      </c>
      <c r="G123" s="2">
        <v>0</v>
      </c>
      <c r="H123" s="2">
        <v>1140</v>
      </c>
      <c r="I123" s="2">
        <f t="shared" si="18"/>
        <v>5596.8499999999995</v>
      </c>
      <c r="J123" s="2">
        <v>2565.4699999999998</v>
      </c>
      <c r="K123" s="2">
        <v>72301.62</v>
      </c>
    </row>
    <row r="124" spans="1:11" ht="15.75" thickBot="1" x14ac:dyDescent="0.3">
      <c r="A124" s="9" t="s">
        <v>25</v>
      </c>
      <c r="B124" s="58"/>
      <c r="C124" s="10"/>
      <c r="D124" s="10"/>
      <c r="E124" s="4">
        <f>SUM(E120:E123)</f>
        <v>47882.729999999996</v>
      </c>
      <c r="F124" s="4">
        <f t="shared" ref="F124:I124" si="19">SUM(F120:F123)</f>
        <v>24747.870000000003</v>
      </c>
      <c r="G124" s="4">
        <f t="shared" si="19"/>
        <v>3299.43</v>
      </c>
      <c r="H124" s="4">
        <f>SUM(H120:H123)</f>
        <v>12885.27</v>
      </c>
      <c r="I124" s="4">
        <f t="shared" si="19"/>
        <v>88815.300000000017</v>
      </c>
      <c r="J124" s="4">
        <f>SUM(J120:J123)</f>
        <v>83739.700000000012</v>
      </c>
      <c r="K124" s="4">
        <f>SUM(K120:K123)</f>
        <v>901871.74</v>
      </c>
    </row>
    <row r="125" spans="1:11" ht="15.75" thickBot="1" x14ac:dyDescent="0.3">
      <c r="A125" s="19" t="s">
        <v>26</v>
      </c>
      <c r="B125" s="18"/>
      <c r="C125" s="6"/>
      <c r="D125" s="6"/>
      <c r="E125" s="23"/>
      <c r="F125" s="23"/>
      <c r="G125" s="23"/>
      <c r="H125" s="23"/>
      <c r="I125" s="23"/>
      <c r="J125" s="23"/>
      <c r="K125" s="23"/>
    </row>
    <row r="126" spans="1:11" x14ac:dyDescent="0.25">
      <c r="A126" s="20"/>
      <c r="B126" s="57" t="s">
        <v>60</v>
      </c>
      <c r="C126" s="11"/>
      <c r="D126" s="11"/>
      <c r="E126" s="25" t="s">
        <v>2</v>
      </c>
      <c r="F126" s="26" t="s">
        <v>3</v>
      </c>
      <c r="G126" s="27" t="s">
        <v>4</v>
      </c>
      <c r="H126" s="54" t="s">
        <v>427</v>
      </c>
      <c r="I126" s="67" t="s">
        <v>455</v>
      </c>
      <c r="J126" s="25" t="s">
        <v>456</v>
      </c>
      <c r="K126" s="25" t="s">
        <v>456</v>
      </c>
    </row>
    <row r="127" spans="1:11" ht="15.75" thickBot="1" x14ac:dyDescent="0.3">
      <c r="A127" s="21" t="s">
        <v>60</v>
      </c>
      <c r="B127" s="50" t="s">
        <v>61</v>
      </c>
      <c r="C127" s="12"/>
      <c r="D127" s="12"/>
      <c r="E127" s="28" t="s">
        <v>5</v>
      </c>
      <c r="F127" s="28" t="s">
        <v>5</v>
      </c>
      <c r="G127" s="28" t="s">
        <v>5</v>
      </c>
      <c r="H127" s="55" t="s">
        <v>428</v>
      </c>
      <c r="I127" s="28" t="s">
        <v>457</v>
      </c>
      <c r="J127" s="28" t="s">
        <v>457</v>
      </c>
      <c r="K127" s="28" t="s">
        <v>458</v>
      </c>
    </row>
    <row r="128" spans="1:11" ht="15.75" thickBot="1" x14ac:dyDescent="0.3">
      <c r="A128" s="13" t="s">
        <v>153</v>
      </c>
      <c r="B128" s="46" t="s">
        <v>154</v>
      </c>
      <c r="C128" s="14"/>
      <c r="D128" s="14"/>
      <c r="E128" s="3">
        <v>34526.01</v>
      </c>
      <c r="F128" s="3">
        <v>19316.330000000002</v>
      </c>
      <c r="G128" s="2">
        <v>16189.17</v>
      </c>
      <c r="H128" s="2">
        <v>9422.81</v>
      </c>
      <c r="I128" s="2">
        <f>SUM(E128:H128)</f>
        <v>79454.320000000007</v>
      </c>
      <c r="J128" s="2">
        <v>74371.360000000001</v>
      </c>
      <c r="K128" s="2">
        <v>724089.31</v>
      </c>
    </row>
    <row r="129" spans="1:11" ht="15.75" thickBot="1" x14ac:dyDescent="0.3">
      <c r="A129" s="13" t="s">
        <v>155</v>
      </c>
      <c r="B129" s="46" t="s">
        <v>156</v>
      </c>
      <c r="C129" s="14"/>
      <c r="D129" s="14"/>
      <c r="E129" s="3">
        <v>0</v>
      </c>
      <c r="F129" s="3">
        <v>-1217.5</v>
      </c>
      <c r="G129" s="2">
        <v>0</v>
      </c>
      <c r="H129" s="2">
        <v>11820.5</v>
      </c>
      <c r="I129" s="2">
        <f t="shared" ref="I129:I137" si="20">SUM(E129:H129)</f>
        <v>10603</v>
      </c>
      <c r="J129" s="2">
        <v>21708.52</v>
      </c>
      <c r="K129" s="2">
        <v>249889.54</v>
      </c>
    </row>
    <row r="130" spans="1:11" ht="15.75" thickBot="1" x14ac:dyDescent="0.3">
      <c r="A130" s="46" t="s">
        <v>157</v>
      </c>
      <c r="B130" s="46" t="s">
        <v>158</v>
      </c>
      <c r="C130" s="47"/>
      <c r="D130" s="47"/>
      <c r="E130" s="3">
        <v>2604.9</v>
      </c>
      <c r="F130" s="3">
        <v>5336.62</v>
      </c>
      <c r="G130" s="2">
        <v>0</v>
      </c>
      <c r="H130" s="2">
        <v>1938.2</v>
      </c>
      <c r="I130" s="2">
        <f t="shared" si="20"/>
        <v>9879.7200000000012</v>
      </c>
      <c r="J130" s="2">
        <v>9442.81</v>
      </c>
      <c r="K130" s="2">
        <v>96526.99</v>
      </c>
    </row>
    <row r="131" spans="1:11" ht="15.75" thickBot="1" x14ac:dyDescent="0.3">
      <c r="A131" s="13" t="s">
        <v>159</v>
      </c>
      <c r="B131" s="46" t="s">
        <v>160</v>
      </c>
      <c r="C131" s="14"/>
      <c r="D131" s="14"/>
      <c r="E131" s="3">
        <v>1189.96</v>
      </c>
      <c r="F131" s="3">
        <v>11070.36</v>
      </c>
      <c r="G131" s="2">
        <v>1035.1400000000001</v>
      </c>
      <c r="H131" s="2">
        <v>1231</v>
      </c>
      <c r="I131" s="2">
        <f t="shared" si="20"/>
        <v>14526.46</v>
      </c>
      <c r="J131" s="2">
        <v>15853.99</v>
      </c>
      <c r="K131" s="2">
        <v>69479.98</v>
      </c>
    </row>
    <row r="132" spans="1:11" ht="15.75" thickBot="1" x14ac:dyDescent="0.3">
      <c r="A132" s="13" t="s">
        <v>161</v>
      </c>
      <c r="B132" s="46" t="s">
        <v>162</v>
      </c>
      <c r="C132" s="14"/>
      <c r="D132" s="14"/>
      <c r="E132" s="3">
        <v>1056.5</v>
      </c>
      <c r="F132" s="3">
        <v>11034.72</v>
      </c>
      <c r="G132" s="2">
        <v>9242.42</v>
      </c>
      <c r="H132" s="2">
        <v>4393.03</v>
      </c>
      <c r="I132" s="2">
        <f t="shared" si="20"/>
        <v>25726.67</v>
      </c>
      <c r="J132" s="2">
        <v>28625.91</v>
      </c>
      <c r="K132" s="2">
        <v>210535.89</v>
      </c>
    </row>
    <row r="133" spans="1:11" ht="15.75" thickBot="1" x14ac:dyDescent="0.3">
      <c r="A133" s="46" t="s">
        <v>163</v>
      </c>
      <c r="B133" s="46" t="s">
        <v>164</v>
      </c>
      <c r="C133" s="47"/>
      <c r="D133" s="47"/>
      <c r="E133" s="3">
        <v>133.91999999999999</v>
      </c>
      <c r="F133" s="3">
        <v>1007.18</v>
      </c>
      <c r="G133" s="2">
        <v>0</v>
      </c>
      <c r="H133" s="2">
        <v>0</v>
      </c>
      <c r="I133" s="2">
        <f t="shared" si="20"/>
        <v>1141.0999999999999</v>
      </c>
      <c r="J133" s="2">
        <v>2946.92</v>
      </c>
      <c r="K133" s="2">
        <v>53334.32</v>
      </c>
    </row>
    <row r="134" spans="1:11" ht="15.75" thickBot="1" x14ac:dyDescent="0.3">
      <c r="A134" s="46" t="s">
        <v>165</v>
      </c>
      <c r="B134" s="46" t="s">
        <v>166</v>
      </c>
      <c r="C134" s="47"/>
      <c r="D134" s="47"/>
      <c r="E134" s="3">
        <v>0</v>
      </c>
      <c r="F134" s="3">
        <v>4107.1899999999996</v>
      </c>
      <c r="G134" s="2">
        <v>20814.240000000002</v>
      </c>
      <c r="H134" s="2">
        <v>8668.7199999999993</v>
      </c>
      <c r="I134" s="2">
        <f t="shared" si="20"/>
        <v>33590.15</v>
      </c>
      <c r="J134" s="2">
        <v>9454.5400000000009</v>
      </c>
      <c r="K134" s="2">
        <v>270408.01</v>
      </c>
    </row>
    <row r="135" spans="1:11" ht="15.75" thickBot="1" x14ac:dyDescent="0.3">
      <c r="A135" s="46" t="s">
        <v>167</v>
      </c>
      <c r="B135" s="46" t="s">
        <v>168</v>
      </c>
      <c r="C135" s="47"/>
      <c r="D135" s="47"/>
      <c r="E135" s="3">
        <v>753.42</v>
      </c>
      <c r="F135" s="3">
        <v>1128.06</v>
      </c>
      <c r="G135" s="2">
        <v>1312.16</v>
      </c>
      <c r="H135" s="2">
        <v>7445.23</v>
      </c>
      <c r="I135" s="2">
        <f t="shared" si="20"/>
        <v>10638.869999999999</v>
      </c>
      <c r="J135" s="2">
        <v>52494.49</v>
      </c>
      <c r="K135" s="2">
        <v>113332.02</v>
      </c>
    </row>
    <row r="136" spans="1:11" ht="15.75" thickBot="1" x14ac:dyDescent="0.3">
      <c r="A136" s="46" t="s">
        <v>169</v>
      </c>
      <c r="B136" s="46" t="s">
        <v>170</v>
      </c>
      <c r="C136" s="47"/>
      <c r="D136" s="47"/>
      <c r="E136" s="3">
        <v>0</v>
      </c>
      <c r="F136" s="3">
        <v>0</v>
      </c>
      <c r="G136" s="2">
        <v>3033.59</v>
      </c>
      <c r="H136" s="2">
        <v>0</v>
      </c>
      <c r="I136" s="2">
        <f t="shared" si="20"/>
        <v>3033.59</v>
      </c>
      <c r="J136" s="2">
        <v>8221.83</v>
      </c>
      <c r="K136" s="2">
        <v>20847</v>
      </c>
    </row>
    <row r="137" spans="1:11" ht="15.75" thickBot="1" x14ac:dyDescent="0.3">
      <c r="A137" s="13" t="s">
        <v>351</v>
      </c>
      <c r="B137" s="46" t="s">
        <v>352</v>
      </c>
      <c r="C137" s="14"/>
      <c r="D137" s="14"/>
      <c r="E137" s="3">
        <v>1957.69</v>
      </c>
      <c r="F137" s="3">
        <v>308.49</v>
      </c>
      <c r="G137" s="2">
        <v>0</v>
      </c>
      <c r="H137" s="2">
        <v>777</v>
      </c>
      <c r="I137" s="2">
        <f t="shared" si="20"/>
        <v>3043.1800000000003</v>
      </c>
      <c r="J137" s="2">
        <v>1811.46</v>
      </c>
      <c r="K137" s="2">
        <v>21566.89</v>
      </c>
    </row>
    <row r="138" spans="1:11" ht="15.75" thickBot="1" x14ac:dyDescent="0.3">
      <c r="A138" s="9" t="s">
        <v>27</v>
      </c>
      <c r="B138" s="58"/>
      <c r="C138" s="10"/>
      <c r="D138" s="10"/>
      <c r="E138" s="4">
        <f t="shared" ref="E138:K138" si="21">SUM(E128:E137)</f>
        <v>42222.400000000001</v>
      </c>
      <c r="F138" s="4">
        <f t="shared" si="21"/>
        <v>52091.45</v>
      </c>
      <c r="G138" s="4">
        <f t="shared" si="21"/>
        <v>51626.720000000001</v>
      </c>
      <c r="H138" s="4">
        <f t="shared" si="21"/>
        <v>45696.489999999991</v>
      </c>
      <c r="I138" s="4">
        <f t="shared" si="21"/>
        <v>191637.05999999997</v>
      </c>
      <c r="J138" s="4">
        <f t="shared" si="21"/>
        <v>224931.83</v>
      </c>
      <c r="K138" s="4">
        <f t="shared" si="21"/>
        <v>1830009.95</v>
      </c>
    </row>
    <row r="139" spans="1:11" ht="15.75" thickBot="1" x14ac:dyDescent="0.3">
      <c r="A139" s="19" t="s">
        <v>28</v>
      </c>
      <c r="B139" s="18"/>
      <c r="C139" s="6"/>
      <c r="D139" s="6"/>
      <c r="E139" s="23"/>
      <c r="F139" s="23"/>
      <c r="G139" s="23"/>
      <c r="H139" s="23"/>
      <c r="I139" s="23"/>
      <c r="J139" s="23"/>
      <c r="K139" s="23"/>
    </row>
    <row r="140" spans="1:11" x14ac:dyDescent="0.25">
      <c r="A140" s="20"/>
      <c r="B140" s="57" t="s">
        <v>60</v>
      </c>
      <c r="C140" s="11"/>
      <c r="D140" s="11"/>
      <c r="E140" s="25" t="s">
        <v>2</v>
      </c>
      <c r="F140" s="26" t="s">
        <v>3</v>
      </c>
      <c r="G140" s="27" t="s">
        <v>4</v>
      </c>
      <c r="H140" s="54" t="s">
        <v>427</v>
      </c>
      <c r="I140" s="67" t="s">
        <v>455</v>
      </c>
      <c r="J140" s="25" t="s">
        <v>456</v>
      </c>
      <c r="K140" s="25" t="s">
        <v>456</v>
      </c>
    </row>
    <row r="141" spans="1:11" ht="15.75" thickBot="1" x14ac:dyDescent="0.3">
      <c r="A141" s="21" t="s">
        <v>60</v>
      </c>
      <c r="B141" s="50" t="s">
        <v>61</v>
      </c>
      <c r="C141" s="12"/>
      <c r="D141" s="12"/>
      <c r="E141" s="28" t="s">
        <v>5</v>
      </c>
      <c r="F141" s="28" t="s">
        <v>5</v>
      </c>
      <c r="G141" s="28" t="s">
        <v>5</v>
      </c>
      <c r="H141" s="55" t="s">
        <v>428</v>
      </c>
      <c r="I141" s="28" t="s">
        <v>457</v>
      </c>
      <c r="J141" s="28" t="s">
        <v>457</v>
      </c>
      <c r="K141" s="28" t="s">
        <v>458</v>
      </c>
    </row>
    <row r="142" spans="1:11" ht="15.75" thickBot="1" x14ac:dyDescent="0.3">
      <c r="A142" s="13" t="s">
        <v>171</v>
      </c>
      <c r="B142" s="46" t="s">
        <v>172</v>
      </c>
      <c r="C142" s="14"/>
      <c r="D142" s="14"/>
      <c r="E142" s="3">
        <v>4521.78</v>
      </c>
      <c r="F142" s="5">
        <v>6779.03</v>
      </c>
      <c r="G142" s="2">
        <v>5420.27</v>
      </c>
      <c r="H142" s="2">
        <v>10208.19</v>
      </c>
      <c r="I142" s="2">
        <f>SUM(E142:H142)</f>
        <v>26929.270000000004</v>
      </c>
      <c r="J142" s="2">
        <v>28390.73</v>
      </c>
      <c r="K142" s="2">
        <v>326533.92</v>
      </c>
    </row>
    <row r="143" spans="1:11" ht="15.75" thickBot="1" x14ac:dyDescent="0.3">
      <c r="A143" s="9" t="s">
        <v>29</v>
      </c>
      <c r="B143" s="58"/>
      <c r="C143" s="10"/>
      <c r="D143" s="10"/>
      <c r="E143" s="4">
        <f>SUM(E142)</f>
        <v>4521.78</v>
      </c>
      <c r="F143" s="4">
        <f t="shared" ref="F143:I143" si="22">SUM(F142)</f>
        <v>6779.03</v>
      </c>
      <c r="G143" s="4">
        <f t="shared" si="22"/>
        <v>5420.27</v>
      </c>
      <c r="H143" s="4">
        <f>SUM(H142)</f>
        <v>10208.19</v>
      </c>
      <c r="I143" s="4">
        <f t="shared" si="22"/>
        <v>26929.270000000004</v>
      </c>
      <c r="J143" s="4">
        <f>SUM(J142)</f>
        <v>28390.73</v>
      </c>
      <c r="K143" s="4">
        <f>SUM(K142)</f>
        <v>326533.92</v>
      </c>
    </row>
    <row r="144" spans="1:11" ht="15.75" thickBot="1" x14ac:dyDescent="0.3">
      <c r="A144" s="48" t="s">
        <v>278</v>
      </c>
      <c r="B144" s="18"/>
      <c r="C144" s="40"/>
      <c r="D144" s="40"/>
      <c r="E144" s="23"/>
      <c r="F144" s="23"/>
      <c r="G144" s="23"/>
      <c r="H144" s="23"/>
      <c r="I144" s="23"/>
      <c r="J144" s="23"/>
      <c r="K144" s="23"/>
    </row>
    <row r="145" spans="1:11" x14ac:dyDescent="0.25">
      <c r="A145" s="49"/>
      <c r="B145" s="57" t="s">
        <v>60</v>
      </c>
      <c r="C145" s="44"/>
      <c r="D145" s="44"/>
      <c r="E145" s="25" t="s">
        <v>2</v>
      </c>
      <c r="F145" s="26" t="s">
        <v>3</v>
      </c>
      <c r="G145" s="27" t="s">
        <v>4</v>
      </c>
      <c r="H145" s="54" t="s">
        <v>427</v>
      </c>
      <c r="I145" s="67" t="s">
        <v>455</v>
      </c>
      <c r="J145" s="25" t="s">
        <v>456</v>
      </c>
      <c r="K145" s="25" t="s">
        <v>456</v>
      </c>
    </row>
    <row r="146" spans="1:11" ht="15.75" thickBot="1" x14ac:dyDescent="0.3">
      <c r="A146" s="50" t="s">
        <v>60</v>
      </c>
      <c r="B146" s="50" t="s">
        <v>61</v>
      </c>
      <c r="C146" s="45"/>
      <c r="D146" s="45"/>
      <c r="E146" s="28" t="s">
        <v>5</v>
      </c>
      <c r="F146" s="28" t="s">
        <v>5</v>
      </c>
      <c r="G146" s="28" t="s">
        <v>5</v>
      </c>
      <c r="H146" s="55" t="s">
        <v>428</v>
      </c>
      <c r="I146" s="28" t="s">
        <v>457</v>
      </c>
      <c r="J146" s="28" t="s">
        <v>457</v>
      </c>
      <c r="K146" s="28" t="s">
        <v>458</v>
      </c>
    </row>
    <row r="147" spans="1:11" ht="15.75" thickBot="1" x14ac:dyDescent="0.3">
      <c r="A147" s="46" t="s">
        <v>173</v>
      </c>
      <c r="B147" s="46" t="s">
        <v>174</v>
      </c>
      <c r="C147" s="47"/>
      <c r="D147" s="47"/>
      <c r="E147" s="3">
        <v>1921.1</v>
      </c>
      <c r="F147" s="3">
        <v>0</v>
      </c>
      <c r="G147" s="2">
        <v>1987.09</v>
      </c>
      <c r="H147" s="2">
        <v>1181.3800000000001</v>
      </c>
      <c r="I147" s="2">
        <f>SUM(E147:H147)</f>
        <v>5089.57</v>
      </c>
      <c r="J147" s="2">
        <v>6198.01</v>
      </c>
      <c r="K147" s="2">
        <v>47515.34</v>
      </c>
    </row>
    <row r="148" spans="1:11" ht="15.75" thickBot="1" x14ac:dyDescent="0.3">
      <c r="A148" s="42" t="s">
        <v>279</v>
      </c>
      <c r="B148" s="58"/>
      <c r="C148" s="43"/>
      <c r="D148" s="43"/>
      <c r="E148" s="4">
        <f>SUM(E147)</f>
        <v>1921.1</v>
      </c>
      <c r="F148" s="4">
        <f t="shared" ref="F148" si="23">SUM(F147)</f>
        <v>0</v>
      </c>
      <c r="G148" s="4">
        <f t="shared" ref="G148" si="24">SUM(G147)</f>
        <v>1987.09</v>
      </c>
      <c r="H148" s="4">
        <f>SUM(H147)</f>
        <v>1181.3800000000001</v>
      </c>
      <c r="I148" s="4">
        <f t="shared" ref="I148" si="25">SUM(I147)</f>
        <v>5089.57</v>
      </c>
      <c r="J148" s="4">
        <f>SUM(J147)</f>
        <v>6198.01</v>
      </c>
      <c r="K148" s="4">
        <f>SUM(K147)</f>
        <v>47515.34</v>
      </c>
    </row>
    <row r="149" spans="1:11" ht="15.75" thickBot="1" x14ac:dyDescent="0.3">
      <c r="A149" s="19" t="s">
        <v>30</v>
      </c>
      <c r="B149" s="18"/>
      <c r="C149" s="6"/>
      <c r="D149" s="6"/>
      <c r="E149" s="23"/>
      <c r="F149" s="23"/>
      <c r="G149" s="23"/>
      <c r="H149" s="23"/>
      <c r="I149" s="23"/>
      <c r="J149" s="23"/>
      <c r="K149" s="23"/>
    </row>
    <row r="150" spans="1:11" x14ac:dyDescent="0.25">
      <c r="A150" s="20"/>
      <c r="B150" s="57" t="s">
        <v>60</v>
      </c>
      <c r="C150" s="11"/>
      <c r="D150" s="11"/>
      <c r="E150" s="25" t="s">
        <v>2</v>
      </c>
      <c r="F150" s="26" t="s">
        <v>3</v>
      </c>
      <c r="G150" s="27" t="s">
        <v>4</v>
      </c>
      <c r="H150" s="54" t="s">
        <v>427</v>
      </c>
      <c r="I150" s="67" t="s">
        <v>455</v>
      </c>
      <c r="J150" s="25" t="s">
        <v>456</v>
      </c>
      <c r="K150" s="25" t="s">
        <v>456</v>
      </c>
    </row>
    <row r="151" spans="1:11" ht="15.75" thickBot="1" x14ac:dyDescent="0.3">
      <c r="A151" s="21" t="s">
        <v>60</v>
      </c>
      <c r="B151" s="50" t="s">
        <v>61</v>
      </c>
      <c r="C151" s="12"/>
      <c r="D151" s="12"/>
      <c r="E151" s="28" t="s">
        <v>5</v>
      </c>
      <c r="F151" s="28" t="s">
        <v>5</v>
      </c>
      <c r="G151" s="28" t="s">
        <v>5</v>
      </c>
      <c r="H151" s="55" t="s">
        <v>428</v>
      </c>
      <c r="I151" s="28" t="s">
        <v>457</v>
      </c>
      <c r="J151" s="28" t="s">
        <v>457</v>
      </c>
      <c r="K151" s="28" t="s">
        <v>458</v>
      </c>
    </row>
    <row r="152" spans="1:11" ht="15.75" thickBot="1" x14ac:dyDescent="0.3">
      <c r="A152" s="13" t="s">
        <v>175</v>
      </c>
      <c r="B152" s="46" t="s">
        <v>176</v>
      </c>
      <c r="C152" s="14"/>
      <c r="D152" s="14"/>
      <c r="E152" s="5">
        <v>4899.82</v>
      </c>
      <c r="F152" s="3">
        <v>920.77</v>
      </c>
      <c r="G152" s="2">
        <v>2774.09</v>
      </c>
      <c r="H152" s="2">
        <v>3626.95</v>
      </c>
      <c r="I152" s="2">
        <f>SUM(E152:H152)</f>
        <v>12221.630000000001</v>
      </c>
      <c r="J152" s="2">
        <v>15946.55</v>
      </c>
      <c r="K152" s="2">
        <v>193923.51</v>
      </c>
    </row>
    <row r="153" spans="1:11" ht="15.75" thickBot="1" x14ac:dyDescent="0.3">
      <c r="A153" s="46" t="s">
        <v>353</v>
      </c>
      <c r="B153" s="46" t="s">
        <v>294</v>
      </c>
      <c r="C153" s="47"/>
      <c r="D153" s="47"/>
      <c r="E153" s="5">
        <v>0</v>
      </c>
      <c r="F153" s="3">
        <v>14165.45</v>
      </c>
      <c r="G153" s="2">
        <v>0</v>
      </c>
      <c r="H153" s="2">
        <v>1780.78</v>
      </c>
      <c r="I153" s="2">
        <f t="shared" ref="I153:I158" si="26">SUM(E153:H153)</f>
        <v>15946.230000000001</v>
      </c>
      <c r="J153" s="2">
        <v>20423.759999999998</v>
      </c>
      <c r="K153" s="2">
        <v>114775.64</v>
      </c>
    </row>
    <row r="154" spans="1:11" ht="15.75" thickBot="1" x14ac:dyDescent="0.3">
      <c r="A154" s="13" t="s">
        <v>177</v>
      </c>
      <c r="B154" s="46" t="s">
        <v>178</v>
      </c>
      <c r="C154" s="14"/>
      <c r="D154" s="14"/>
      <c r="E154" s="3">
        <v>4733.68</v>
      </c>
      <c r="F154" s="3">
        <v>0</v>
      </c>
      <c r="G154" s="2">
        <v>0</v>
      </c>
      <c r="H154" s="2">
        <v>2510</v>
      </c>
      <c r="I154" s="2">
        <f t="shared" si="26"/>
        <v>7243.68</v>
      </c>
      <c r="J154" s="2">
        <v>4517.95</v>
      </c>
      <c r="K154" s="2">
        <v>49436.05</v>
      </c>
    </row>
    <row r="155" spans="1:11" ht="15.75" thickBot="1" x14ac:dyDescent="0.3">
      <c r="A155" s="13" t="s">
        <v>179</v>
      </c>
      <c r="B155" s="46" t="s">
        <v>180</v>
      </c>
      <c r="C155" s="14"/>
      <c r="D155" s="14"/>
      <c r="E155" s="3">
        <v>2415.8200000000002</v>
      </c>
      <c r="F155" s="3">
        <v>3408.14</v>
      </c>
      <c r="G155" s="2">
        <v>0</v>
      </c>
      <c r="H155" s="2">
        <v>5097.3999999999996</v>
      </c>
      <c r="I155" s="2">
        <f t="shared" si="26"/>
        <v>10921.36</v>
      </c>
      <c r="J155" s="2">
        <v>12639.82</v>
      </c>
      <c r="K155" s="2">
        <v>106091.1</v>
      </c>
    </row>
    <row r="156" spans="1:11" ht="15.75" thickBot="1" x14ac:dyDescent="0.3">
      <c r="A156" s="13" t="s">
        <v>181</v>
      </c>
      <c r="B156" s="46" t="s">
        <v>182</v>
      </c>
      <c r="C156" s="14"/>
      <c r="D156" s="14"/>
      <c r="E156" s="3">
        <v>0</v>
      </c>
      <c r="F156" s="3">
        <v>8932.1299999999992</v>
      </c>
      <c r="G156" s="2">
        <v>0</v>
      </c>
      <c r="H156" s="2">
        <v>9815.3700000000008</v>
      </c>
      <c r="I156" s="2">
        <f t="shared" si="26"/>
        <v>18747.5</v>
      </c>
      <c r="J156" s="2">
        <v>24861.38</v>
      </c>
      <c r="K156" s="2">
        <v>68462.84</v>
      </c>
    </row>
    <row r="157" spans="1:11" ht="15.75" thickBot="1" x14ac:dyDescent="0.3">
      <c r="A157" s="46" t="s">
        <v>354</v>
      </c>
      <c r="B157" s="46" t="s">
        <v>355</v>
      </c>
      <c r="C157" s="47"/>
      <c r="D157" s="47"/>
      <c r="E157" s="3">
        <v>1399.8</v>
      </c>
      <c r="F157" s="3">
        <v>2239.98</v>
      </c>
      <c r="G157" s="2">
        <v>0</v>
      </c>
      <c r="H157" s="2">
        <v>11808.72</v>
      </c>
      <c r="I157" s="2">
        <f t="shared" si="26"/>
        <v>15448.5</v>
      </c>
      <c r="J157" s="2">
        <v>16930.259999999998</v>
      </c>
      <c r="K157" s="2">
        <v>116723.48</v>
      </c>
    </row>
    <row r="158" spans="1:11" ht="15.75" thickBot="1" x14ac:dyDescent="0.3">
      <c r="A158" s="13" t="s">
        <v>183</v>
      </c>
      <c r="B158" s="46" t="s">
        <v>184</v>
      </c>
      <c r="C158" s="14"/>
      <c r="D158" s="14"/>
      <c r="E158" s="3">
        <v>1082.56</v>
      </c>
      <c r="F158" s="3">
        <v>0</v>
      </c>
      <c r="G158" s="2">
        <v>0</v>
      </c>
      <c r="H158" s="2">
        <v>650</v>
      </c>
      <c r="I158" s="2">
        <f t="shared" si="26"/>
        <v>1732.56</v>
      </c>
      <c r="J158" s="2">
        <v>39542.82</v>
      </c>
      <c r="K158" s="2">
        <v>140034.06</v>
      </c>
    </row>
    <row r="159" spans="1:11" ht="15.75" thickBot="1" x14ac:dyDescent="0.3">
      <c r="A159" s="9" t="s">
        <v>31</v>
      </c>
      <c r="B159" s="58"/>
      <c r="C159" s="10"/>
      <c r="D159" s="10"/>
      <c r="E159" s="4">
        <f t="shared" ref="E159:K159" si="27">SUM(E152:E158)</f>
        <v>14531.679999999998</v>
      </c>
      <c r="F159" s="4">
        <f t="shared" si="27"/>
        <v>29666.469999999998</v>
      </c>
      <c r="G159" s="4">
        <f t="shared" si="27"/>
        <v>2774.09</v>
      </c>
      <c r="H159" s="4">
        <f t="shared" si="27"/>
        <v>35289.22</v>
      </c>
      <c r="I159" s="4">
        <f t="shared" si="27"/>
        <v>82261.459999999992</v>
      </c>
      <c r="J159" s="4">
        <f t="shared" si="27"/>
        <v>134862.53999999998</v>
      </c>
      <c r="K159" s="4">
        <f t="shared" si="27"/>
        <v>789446.67999999993</v>
      </c>
    </row>
    <row r="160" spans="1:11" ht="15.75" thickBot="1" x14ac:dyDescent="0.3">
      <c r="A160" s="19" t="s">
        <v>32</v>
      </c>
      <c r="B160" s="18"/>
      <c r="C160" s="6"/>
      <c r="D160" s="6"/>
      <c r="E160" s="23"/>
      <c r="F160" s="23"/>
      <c r="G160" s="23"/>
      <c r="H160" s="23"/>
      <c r="I160" s="23"/>
      <c r="J160" s="23"/>
      <c r="K160" s="23"/>
    </row>
    <row r="161" spans="1:11" x14ac:dyDescent="0.25">
      <c r="A161" s="20"/>
      <c r="B161" s="57" t="s">
        <v>60</v>
      </c>
      <c r="C161" s="11"/>
      <c r="D161" s="11"/>
      <c r="E161" s="25" t="s">
        <v>2</v>
      </c>
      <c r="F161" s="26" t="s">
        <v>3</v>
      </c>
      <c r="G161" s="27" t="s">
        <v>4</v>
      </c>
      <c r="H161" s="54" t="s">
        <v>427</v>
      </c>
      <c r="I161" s="67" t="s">
        <v>455</v>
      </c>
      <c r="J161" s="25" t="s">
        <v>456</v>
      </c>
      <c r="K161" s="25" t="s">
        <v>456</v>
      </c>
    </row>
    <row r="162" spans="1:11" ht="15.75" thickBot="1" x14ac:dyDescent="0.3">
      <c r="A162" s="21" t="s">
        <v>60</v>
      </c>
      <c r="B162" s="50" t="s">
        <v>61</v>
      </c>
      <c r="C162" s="12"/>
      <c r="D162" s="12"/>
      <c r="E162" s="28" t="s">
        <v>5</v>
      </c>
      <c r="F162" s="28" t="s">
        <v>5</v>
      </c>
      <c r="G162" s="28" t="s">
        <v>5</v>
      </c>
      <c r="H162" s="55" t="s">
        <v>428</v>
      </c>
      <c r="I162" s="28" t="s">
        <v>457</v>
      </c>
      <c r="J162" s="28" t="s">
        <v>457</v>
      </c>
      <c r="K162" s="28" t="s">
        <v>458</v>
      </c>
    </row>
    <row r="163" spans="1:11" ht="15.75" thickBot="1" x14ac:dyDescent="0.3">
      <c r="A163" s="46" t="s">
        <v>185</v>
      </c>
      <c r="B163" s="46" t="s">
        <v>186</v>
      </c>
      <c r="C163" s="47"/>
      <c r="D163" s="47"/>
      <c r="E163" s="3">
        <v>9869.39</v>
      </c>
      <c r="F163" s="5">
        <v>12896.84</v>
      </c>
      <c r="G163" s="2">
        <v>297</v>
      </c>
      <c r="H163" s="2">
        <v>13675.59</v>
      </c>
      <c r="I163" s="2">
        <f>SUM(E163:H163)</f>
        <v>36738.82</v>
      </c>
      <c r="J163" s="2">
        <v>76405.100000000006</v>
      </c>
      <c r="K163" s="2">
        <v>592898.13</v>
      </c>
    </row>
    <row r="164" spans="1:11" ht="15.75" thickBot="1" x14ac:dyDescent="0.3">
      <c r="A164" s="13" t="s">
        <v>187</v>
      </c>
      <c r="B164" s="46" t="s">
        <v>188</v>
      </c>
      <c r="C164" s="14"/>
      <c r="D164" s="14"/>
      <c r="E164" s="3">
        <v>0</v>
      </c>
      <c r="F164" s="3">
        <v>0</v>
      </c>
      <c r="G164" s="2">
        <v>0</v>
      </c>
      <c r="H164" s="2">
        <v>0</v>
      </c>
      <c r="I164" s="2">
        <f>SUM(E164:H164)</f>
        <v>0</v>
      </c>
      <c r="J164" s="2">
        <v>948</v>
      </c>
      <c r="K164" s="2">
        <v>19158.27</v>
      </c>
    </row>
    <row r="165" spans="1:11" ht="15.75" thickBot="1" x14ac:dyDescent="0.3">
      <c r="A165" s="9" t="s">
        <v>33</v>
      </c>
      <c r="B165" s="58"/>
      <c r="C165" s="10"/>
      <c r="D165" s="10"/>
      <c r="E165" s="4">
        <f>SUM(E163:E164)</f>
        <v>9869.39</v>
      </c>
      <c r="F165" s="4">
        <f t="shared" ref="F165:G165" si="28">SUM(F163:F164)</f>
        <v>12896.84</v>
      </c>
      <c r="G165" s="4">
        <f t="shared" si="28"/>
        <v>297</v>
      </c>
      <c r="H165" s="4">
        <f>SUM(H163:H164)</f>
        <v>13675.59</v>
      </c>
      <c r="I165" s="4">
        <f>SUM(I163:I164)</f>
        <v>36738.82</v>
      </c>
      <c r="J165" s="4">
        <f>SUM(J163:J164)</f>
        <v>77353.100000000006</v>
      </c>
      <c r="K165" s="4">
        <f>SUM(K163:K164)</f>
        <v>612056.4</v>
      </c>
    </row>
    <row r="166" spans="1:11" ht="15.75" thickBot="1" x14ac:dyDescent="0.3">
      <c r="A166" s="19" t="s">
        <v>34</v>
      </c>
      <c r="B166" s="18"/>
      <c r="C166" s="6"/>
      <c r="D166" s="6"/>
      <c r="E166" s="23"/>
      <c r="F166" s="23"/>
      <c r="G166" s="23"/>
      <c r="H166" s="23"/>
      <c r="I166" s="23"/>
      <c r="J166" s="23"/>
      <c r="K166" s="23"/>
    </row>
    <row r="167" spans="1:11" x14ac:dyDescent="0.25">
      <c r="A167" s="20"/>
      <c r="B167" s="57" t="s">
        <v>60</v>
      </c>
      <c r="C167" s="11"/>
      <c r="D167" s="11"/>
      <c r="E167" s="25" t="s">
        <v>2</v>
      </c>
      <c r="F167" s="26" t="s">
        <v>3</v>
      </c>
      <c r="G167" s="27" t="s">
        <v>4</v>
      </c>
      <c r="H167" s="54" t="s">
        <v>427</v>
      </c>
      <c r="I167" s="67" t="s">
        <v>455</v>
      </c>
      <c r="J167" s="25" t="s">
        <v>456</v>
      </c>
      <c r="K167" s="25" t="s">
        <v>456</v>
      </c>
    </row>
    <row r="168" spans="1:11" ht="15.75" thickBot="1" x14ac:dyDescent="0.3">
      <c r="A168" s="21" t="s">
        <v>60</v>
      </c>
      <c r="B168" s="50" t="s">
        <v>61</v>
      </c>
      <c r="C168" s="12"/>
      <c r="D168" s="12"/>
      <c r="E168" s="28" t="s">
        <v>5</v>
      </c>
      <c r="F168" s="28" t="s">
        <v>5</v>
      </c>
      <c r="G168" s="28" t="s">
        <v>5</v>
      </c>
      <c r="H168" s="55" t="s">
        <v>428</v>
      </c>
      <c r="I168" s="28" t="s">
        <v>457</v>
      </c>
      <c r="J168" s="28" t="s">
        <v>457</v>
      </c>
      <c r="K168" s="28" t="s">
        <v>458</v>
      </c>
    </row>
    <row r="169" spans="1:11" ht="15.75" thickBot="1" x14ac:dyDescent="0.3">
      <c r="A169" s="46" t="s">
        <v>189</v>
      </c>
      <c r="B169" s="46" t="s">
        <v>190</v>
      </c>
      <c r="C169" s="47"/>
      <c r="D169" s="47"/>
      <c r="E169" s="3">
        <v>10155.27</v>
      </c>
      <c r="F169" s="3">
        <v>5673.22</v>
      </c>
      <c r="G169" s="2">
        <v>0</v>
      </c>
      <c r="H169" s="2">
        <v>4972.75</v>
      </c>
      <c r="I169" s="2">
        <f>SUM(E169:H169)</f>
        <v>20801.240000000002</v>
      </c>
      <c r="J169" s="2">
        <v>31087.94</v>
      </c>
      <c r="K169" s="2">
        <v>302444.27</v>
      </c>
    </row>
    <row r="170" spans="1:11" ht="15.75" thickBot="1" x14ac:dyDescent="0.3">
      <c r="A170" s="13" t="s">
        <v>356</v>
      </c>
      <c r="B170" s="46" t="s">
        <v>357</v>
      </c>
      <c r="C170" s="14"/>
      <c r="D170" s="14"/>
      <c r="E170" s="3">
        <v>0</v>
      </c>
      <c r="F170" s="3">
        <v>0</v>
      </c>
      <c r="G170" s="2">
        <v>0</v>
      </c>
      <c r="H170" s="2">
        <v>2406.21</v>
      </c>
      <c r="I170" s="2">
        <f>SUM(E170:H170)</f>
        <v>2406.21</v>
      </c>
      <c r="J170" s="2">
        <v>11921.72</v>
      </c>
      <c r="K170" s="2">
        <v>65445.15</v>
      </c>
    </row>
    <row r="171" spans="1:11" ht="15.75" thickBot="1" x14ac:dyDescent="0.3">
      <c r="A171" s="9" t="s">
        <v>35</v>
      </c>
      <c r="B171" s="58"/>
      <c r="C171" s="10"/>
      <c r="D171" s="10"/>
      <c r="E171" s="4">
        <f>SUM(E169:E170)</f>
        <v>10155.27</v>
      </c>
      <c r="F171" s="4">
        <f t="shared" ref="F171:I171" si="29">SUM(F169:F170)</f>
        <v>5673.22</v>
      </c>
      <c r="G171" s="4">
        <f t="shared" si="29"/>
        <v>0</v>
      </c>
      <c r="H171" s="4">
        <f>SUM(H169:H170)</f>
        <v>7378.96</v>
      </c>
      <c r="I171" s="4">
        <f t="shared" si="29"/>
        <v>23207.45</v>
      </c>
      <c r="J171" s="4">
        <f>SUM(J169:J170)</f>
        <v>43009.659999999996</v>
      </c>
      <c r="K171" s="4">
        <f>SUM(K169:K170)</f>
        <v>367889.42000000004</v>
      </c>
    </row>
    <row r="172" spans="1:11" ht="15.75" thickBot="1" x14ac:dyDescent="0.3">
      <c r="A172" s="19" t="s">
        <v>36</v>
      </c>
      <c r="B172" s="18"/>
      <c r="C172" s="6"/>
      <c r="D172" s="6"/>
      <c r="E172" s="23"/>
      <c r="F172" s="23"/>
      <c r="G172" s="23"/>
      <c r="H172" s="23"/>
      <c r="I172" s="23"/>
      <c r="J172" s="23"/>
      <c r="K172" s="23"/>
    </row>
    <row r="173" spans="1:11" x14ac:dyDescent="0.25">
      <c r="A173" s="20"/>
      <c r="B173" s="57" t="s">
        <v>60</v>
      </c>
      <c r="C173" s="11"/>
      <c r="D173" s="11"/>
      <c r="E173" s="25" t="s">
        <v>2</v>
      </c>
      <c r="F173" s="26" t="s">
        <v>3</v>
      </c>
      <c r="G173" s="27" t="s">
        <v>4</v>
      </c>
      <c r="H173" s="54" t="s">
        <v>427</v>
      </c>
      <c r="I173" s="67" t="s">
        <v>455</v>
      </c>
      <c r="J173" s="25" t="s">
        <v>456</v>
      </c>
      <c r="K173" s="25" t="s">
        <v>456</v>
      </c>
    </row>
    <row r="174" spans="1:11" ht="15.75" thickBot="1" x14ac:dyDescent="0.3">
      <c r="A174" s="21" t="s">
        <v>60</v>
      </c>
      <c r="B174" s="50" t="s">
        <v>61</v>
      </c>
      <c r="C174" s="12"/>
      <c r="D174" s="12"/>
      <c r="E174" s="28" t="s">
        <v>5</v>
      </c>
      <c r="F174" s="28" t="s">
        <v>5</v>
      </c>
      <c r="G174" s="28" t="s">
        <v>5</v>
      </c>
      <c r="H174" s="55" t="s">
        <v>428</v>
      </c>
      <c r="I174" s="28" t="s">
        <v>457</v>
      </c>
      <c r="J174" s="28" t="s">
        <v>457</v>
      </c>
      <c r="K174" s="28" t="s">
        <v>458</v>
      </c>
    </row>
    <row r="175" spans="1:11" ht="15.75" thickBot="1" x14ac:dyDescent="0.3">
      <c r="A175" s="13" t="s">
        <v>191</v>
      </c>
      <c r="B175" s="46" t="s">
        <v>192</v>
      </c>
      <c r="C175" s="14"/>
      <c r="D175" s="14"/>
      <c r="E175" s="3">
        <v>2134.25</v>
      </c>
      <c r="F175" s="3">
        <v>15754.97</v>
      </c>
      <c r="G175" s="2">
        <v>5109.7700000000004</v>
      </c>
      <c r="H175" s="2">
        <v>32403.34</v>
      </c>
      <c r="I175" s="2">
        <f>SUM(E175:H175)</f>
        <v>55402.33</v>
      </c>
      <c r="J175" s="2">
        <v>8642.7099999999991</v>
      </c>
      <c r="K175" s="2">
        <v>178374.47</v>
      </c>
    </row>
    <row r="176" spans="1:11" ht="15.75" thickBot="1" x14ac:dyDescent="0.3">
      <c r="A176" s="46" t="s">
        <v>193</v>
      </c>
      <c r="B176" s="46" t="s">
        <v>194</v>
      </c>
      <c r="C176" s="47"/>
      <c r="D176" s="47"/>
      <c r="E176" s="3">
        <v>928.18</v>
      </c>
      <c r="F176" s="3">
        <v>750</v>
      </c>
      <c r="G176" s="2">
        <v>1000</v>
      </c>
      <c r="H176" s="2">
        <v>2498.96</v>
      </c>
      <c r="I176" s="2">
        <f t="shared" ref="I176:I178" si="30">SUM(E176:H176)</f>
        <v>5177.1399999999994</v>
      </c>
      <c r="J176" s="2">
        <v>4303.33</v>
      </c>
      <c r="K176" s="2">
        <v>93816.61</v>
      </c>
    </row>
    <row r="177" spans="1:11" ht="15.75" thickBot="1" x14ac:dyDescent="0.3">
      <c r="A177" s="46" t="s">
        <v>195</v>
      </c>
      <c r="B177" s="46" t="s">
        <v>196</v>
      </c>
      <c r="C177" s="47"/>
      <c r="D177" s="47"/>
      <c r="E177" s="3">
        <v>5765.21</v>
      </c>
      <c r="F177" s="3">
        <v>4976.51</v>
      </c>
      <c r="G177" s="2">
        <v>0</v>
      </c>
      <c r="H177" s="2">
        <v>25658.46</v>
      </c>
      <c r="I177" s="2">
        <f t="shared" si="30"/>
        <v>36400.18</v>
      </c>
      <c r="J177" s="2">
        <v>86748.04</v>
      </c>
      <c r="K177" s="2">
        <v>627422.56999999995</v>
      </c>
    </row>
    <row r="178" spans="1:11" ht="15.75" thickBot="1" x14ac:dyDescent="0.3">
      <c r="A178" s="13" t="s">
        <v>197</v>
      </c>
      <c r="B178" s="46" t="s">
        <v>198</v>
      </c>
      <c r="C178" s="14"/>
      <c r="D178" s="14"/>
      <c r="E178" s="3">
        <v>184.85</v>
      </c>
      <c r="F178" s="3">
        <v>7227.24</v>
      </c>
      <c r="G178" s="2">
        <v>0</v>
      </c>
      <c r="H178" s="2">
        <v>8691.6</v>
      </c>
      <c r="I178" s="2">
        <f t="shared" si="30"/>
        <v>16103.69</v>
      </c>
      <c r="J178" s="2">
        <v>24486.15</v>
      </c>
      <c r="K178" s="2">
        <v>147701.67000000001</v>
      </c>
    </row>
    <row r="179" spans="1:11" ht="15.75" thickBot="1" x14ac:dyDescent="0.3">
      <c r="A179" s="9" t="s">
        <v>37</v>
      </c>
      <c r="B179" s="58"/>
      <c r="C179" s="10"/>
      <c r="D179" s="10"/>
      <c r="E179" s="4">
        <f t="shared" ref="E179:K179" si="31">SUM(E175:E178)</f>
        <v>9012.49</v>
      </c>
      <c r="F179" s="4">
        <f t="shared" si="31"/>
        <v>28708.720000000001</v>
      </c>
      <c r="G179" s="4">
        <f t="shared" si="31"/>
        <v>6109.77</v>
      </c>
      <c r="H179" s="4">
        <f t="shared" si="31"/>
        <v>69252.36</v>
      </c>
      <c r="I179" s="4">
        <f t="shared" si="31"/>
        <v>113083.34</v>
      </c>
      <c r="J179" s="4">
        <f t="shared" si="31"/>
        <v>124180.22999999998</v>
      </c>
      <c r="K179" s="4">
        <f t="shared" si="31"/>
        <v>1047315.32</v>
      </c>
    </row>
    <row r="180" spans="1:11" ht="15.75" thickBot="1" x14ac:dyDescent="0.3">
      <c r="A180" s="19" t="s">
        <v>296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</row>
    <row r="181" spans="1:11" x14ac:dyDescent="0.25">
      <c r="A181" s="20"/>
      <c r="B181" s="57" t="s">
        <v>60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427</v>
      </c>
      <c r="I181" s="67" t="s">
        <v>455</v>
      </c>
      <c r="J181" s="25" t="s">
        <v>456</v>
      </c>
      <c r="K181" s="25" t="s">
        <v>456</v>
      </c>
    </row>
    <row r="182" spans="1:11" ht="15.75" thickBot="1" x14ac:dyDescent="0.3">
      <c r="A182" s="21" t="s">
        <v>60</v>
      </c>
      <c r="B182" s="50" t="s">
        <v>61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428</v>
      </c>
      <c r="I182" s="28" t="s">
        <v>457</v>
      </c>
      <c r="J182" s="28" t="s">
        <v>457</v>
      </c>
      <c r="K182" s="28" t="s">
        <v>458</v>
      </c>
    </row>
    <row r="183" spans="1:11" ht="15.75" thickBot="1" x14ac:dyDescent="0.3">
      <c r="A183" s="46" t="s">
        <v>199</v>
      </c>
      <c r="B183" s="46" t="s">
        <v>200</v>
      </c>
      <c r="C183" s="47"/>
      <c r="D183" s="47"/>
      <c r="E183" s="5">
        <v>4291.49</v>
      </c>
      <c r="F183" s="3">
        <v>3232.7</v>
      </c>
      <c r="G183" s="2">
        <v>0</v>
      </c>
      <c r="H183" s="2">
        <v>930</v>
      </c>
      <c r="I183" s="2">
        <f>SUM(E183:H183)</f>
        <v>8454.1899999999987</v>
      </c>
      <c r="J183" s="2">
        <v>4691.12</v>
      </c>
      <c r="K183" s="2">
        <v>56411.5</v>
      </c>
    </row>
    <row r="184" spans="1:11" ht="15.75" thickBot="1" x14ac:dyDescent="0.3">
      <c r="A184" s="46" t="s">
        <v>201</v>
      </c>
      <c r="B184" s="46" t="s">
        <v>202</v>
      </c>
      <c r="C184" s="47"/>
      <c r="D184" s="47"/>
      <c r="E184" s="5">
        <v>401.66</v>
      </c>
      <c r="F184" s="3">
        <v>2128.58</v>
      </c>
      <c r="G184" s="2">
        <v>0</v>
      </c>
      <c r="H184" s="2">
        <v>145</v>
      </c>
      <c r="I184" s="2">
        <f t="shared" ref="I184:I190" si="32">SUM(E184:H184)</f>
        <v>2675.24</v>
      </c>
      <c r="J184" s="2">
        <v>3369.21</v>
      </c>
      <c r="K184" s="2">
        <v>15690.28</v>
      </c>
    </row>
    <row r="185" spans="1:11" ht="15.75" thickBot="1" x14ac:dyDescent="0.3">
      <c r="A185" s="46" t="s">
        <v>439</v>
      </c>
      <c r="B185" s="46" t="s">
        <v>440</v>
      </c>
      <c r="C185" s="47"/>
      <c r="D185" s="47"/>
      <c r="E185" s="5">
        <v>0</v>
      </c>
      <c r="F185" s="3">
        <v>0</v>
      </c>
      <c r="G185" s="2">
        <v>0</v>
      </c>
      <c r="H185" s="2">
        <v>0</v>
      </c>
      <c r="I185" s="2">
        <f t="shared" si="32"/>
        <v>0</v>
      </c>
      <c r="J185" s="2">
        <v>0</v>
      </c>
      <c r="K185" s="2">
        <v>42.91</v>
      </c>
    </row>
    <row r="186" spans="1:11" ht="15.75" thickBot="1" x14ac:dyDescent="0.3">
      <c r="A186" s="13" t="s">
        <v>203</v>
      </c>
      <c r="B186" s="46" t="s">
        <v>204</v>
      </c>
      <c r="C186" s="14"/>
      <c r="D186" s="14"/>
      <c r="E186" s="5">
        <v>228.96</v>
      </c>
      <c r="F186" s="3">
        <v>0</v>
      </c>
      <c r="G186" s="2">
        <v>0</v>
      </c>
      <c r="H186" s="2">
        <v>0</v>
      </c>
      <c r="I186" s="2">
        <f t="shared" si="32"/>
        <v>228.96</v>
      </c>
      <c r="J186" s="2">
        <v>3655.82</v>
      </c>
      <c r="K186" s="2">
        <v>28335.59</v>
      </c>
    </row>
    <row r="187" spans="1:11" ht="15.75" thickBot="1" x14ac:dyDescent="0.3">
      <c r="A187" s="46" t="s">
        <v>205</v>
      </c>
      <c r="B187" s="46" t="s">
        <v>206</v>
      </c>
      <c r="C187" s="47"/>
      <c r="D187" s="47"/>
      <c r="E187" s="3">
        <v>1213.0899999999999</v>
      </c>
      <c r="F187" s="3">
        <v>0</v>
      </c>
      <c r="G187" s="2">
        <v>0</v>
      </c>
      <c r="H187" s="2">
        <v>0</v>
      </c>
      <c r="I187" s="2">
        <f t="shared" si="32"/>
        <v>1213.0899999999999</v>
      </c>
      <c r="J187" s="2">
        <v>438.2</v>
      </c>
      <c r="K187" s="2">
        <v>4643.6000000000004</v>
      </c>
    </row>
    <row r="188" spans="1:11" ht="15.75" thickBot="1" x14ac:dyDescent="0.3">
      <c r="A188" s="46" t="s">
        <v>207</v>
      </c>
      <c r="B188" s="46" t="s">
        <v>280</v>
      </c>
      <c r="C188" s="47"/>
      <c r="D188" s="47"/>
      <c r="E188" s="3">
        <v>0</v>
      </c>
      <c r="F188" s="3">
        <v>0</v>
      </c>
      <c r="G188" s="2">
        <v>0</v>
      </c>
      <c r="H188" s="2">
        <v>0</v>
      </c>
      <c r="I188" s="2">
        <f t="shared" si="32"/>
        <v>0</v>
      </c>
      <c r="J188" s="2">
        <v>149.94999999999999</v>
      </c>
      <c r="K188" s="2">
        <v>21806.29</v>
      </c>
    </row>
    <row r="189" spans="1:11" ht="15.75" thickBot="1" x14ac:dyDescent="0.3">
      <c r="A189" s="46" t="s">
        <v>405</v>
      </c>
      <c r="B189" s="46" t="s">
        <v>406</v>
      </c>
      <c r="C189" s="47"/>
      <c r="D189" s="47"/>
      <c r="E189" s="3">
        <v>0</v>
      </c>
      <c r="F189" s="3">
        <v>0</v>
      </c>
      <c r="G189" s="2">
        <v>0</v>
      </c>
      <c r="H189" s="2">
        <v>0</v>
      </c>
      <c r="I189" s="2">
        <f t="shared" si="32"/>
        <v>0</v>
      </c>
      <c r="J189" s="2">
        <v>0</v>
      </c>
      <c r="K189" s="2">
        <v>1323.61</v>
      </c>
    </row>
    <row r="190" spans="1:11" ht="15.75" thickBot="1" x14ac:dyDescent="0.3">
      <c r="A190" s="13" t="s">
        <v>431</v>
      </c>
      <c r="B190" s="46" t="s">
        <v>432</v>
      </c>
      <c r="C190" s="14"/>
      <c r="D190" s="14"/>
      <c r="E190" s="3">
        <v>1316.2</v>
      </c>
      <c r="F190" s="3">
        <v>0</v>
      </c>
      <c r="G190" s="2">
        <v>0</v>
      </c>
      <c r="H190" s="2">
        <v>0</v>
      </c>
      <c r="I190" s="2">
        <f t="shared" si="32"/>
        <v>1316.2</v>
      </c>
      <c r="J190" s="2">
        <v>0</v>
      </c>
      <c r="K190" s="2">
        <v>0</v>
      </c>
    </row>
    <row r="191" spans="1:11" ht="15.75" thickBot="1" x14ac:dyDescent="0.3">
      <c r="A191" s="9" t="s">
        <v>295</v>
      </c>
      <c r="B191" s="58"/>
      <c r="C191" s="10"/>
      <c r="D191" s="10"/>
      <c r="E191" s="4">
        <f>SUM(E183:E190)</f>
        <v>7451.4</v>
      </c>
      <c r="F191" s="4">
        <f t="shared" ref="F191:I191" si="33">SUM(F183:F190)</f>
        <v>5361.28</v>
      </c>
      <c r="G191" s="4">
        <f t="shared" si="33"/>
        <v>0</v>
      </c>
      <c r="H191" s="4">
        <f>SUM(H183:H190)</f>
        <v>1075</v>
      </c>
      <c r="I191" s="4">
        <f t="shared" si="33"/>
        <v>13887.679999999998</v>
      </c>
      <c r="J191" s="4">
        <f>SUM(J183:J190)</f>
        <v>12304.300000000001</v>
      </c>
      <c r="K191" s="4">
        <f>SUM(K183:K190)</f>
        <v>128253.78000000001</v>
      </c>
    </row>
    <row r="192" spans="1:11" ht="15.75" thickBot="1" x14ac:dyDescent="0.3">
      <c r="A192" s="19" t="s">
        <v>38</v>
      </c>
      <c r="B192" s="18"/>
      <c r="C192" s="6"/>
      <c r="D192" s="6"/>
      <c r="E192" s="23"/>
      <c r="F192" s="23"/>
      <c r="G192" s="23"/>
      <c r="H192" s="23"/>
      <c r="I192" s="23"/>
      <c r="J192" s="23"/>
      <c r="K192" s="23"/>
    </row>
    <row r="193" spans="1:11" x14ac:dyDescent="0.25">
      <c r="A193" s="20"/>
      <c r="B193" s="57" t="s">
        <v>60</v>
      </c>
      <c r="C193" s="11"/>
      <c r="D193" s="11"/>
      <c r="E193" s="25" t="s">
        <v>2</v>
      </c>
      <c r="F193" s="26" t="s">
        <v>3</v>
      </c>
      <c r="G193" s="27" t="s">
        <v>4</v>
      </c>
      <c r="H193" s="54" t="s">
        <v>427</v>
      </c>
      <c r="I193" s="67" t="s">
        <v>455</v>
      </c>
      <c r="J193" s="25" t="s">
        <v>456</v>
      </c>
      <c r="K193" s="25" t="s">
        <v>456</v>
      </c>
    </row>
    <row r="194" spans="1:11" ht="15.75" thickBot="1" x14ac:dyDescent="0.3">
      <c r="A194" s="21" t="s">
        <v>60</v>
      </c>
      <c r="B194" s="50" t="s">
        <v>61</v>
      </c>
      <c r="C194" s="12"/>
      <c r="D194" s="12"/>
      <c r="E194" s="28" t="s">
        <v>5</v>
      </c>
      <c r="F194" s="28" t="s">
        <v>5</v>
      </c>
      <c r="G194" s="28" t="s">
        <v>5</v>
      </c>
      <c r="H194" s="55" t="s">
        <v>428</v>
      </c>
      <c r="I194" s="28" t="s">
        <v>457</v>
      </c>
      <c r="J194" s="28" t="s">
        <v>457</v>
      </c>
      <c r="K194" s="28" t="s">
        <v>458</v>
      </c>
    </row>
    <row r="195" spans="1:11" ht="15.75" thickBot="1" x14ac:dyDescent="0.3">
      <c r="A195" s="13" t="s">
        <v>208</v>
      </c>
      <c r="B195" s="46" t="s">
        <v>209</v>
      </c>
      <c r="C195" s="14"/>
      <c r="D195" s="14"/>
      <c r="E195" s="3">
        <v>44.47</v>
      </c>
      <c r="F195" s="3">
        <v>1655.12</v>
      </c>
      <c r="G195" s="2">
        <v>0</v>
      </c>
      <c r="H195" s="2">
        <v>18075.560000000001</v>
      </c>
      <c r="I195" s="2">
        <f t="shared" ref="I195:I207" si="34">SUM(E195:H195)</f>
        <v>19775.150000000001</v>
      </c>
      <c r="J195" s="2">
        <v>6727.37</v>
      </c>
      <c r="K195" s="2">
        <v>27703.84</v>
      </c>
    </row>
    <row r="196" spans="1:11" ht="15.75" thickBot="1" x14ac:dyDescent="0.3">
      <c r="A196" s="46" t="s">
        <v>337</v>
      </c>
      <c r="B196" s="46" t="s">
        <v>338</v>
      </c>
      <c r="C196" s="47"/>
      <c r="D196" s="47"/>
      <c r="E196" s="3">
        <v>0</v>
      </c>
      <c r="F196" s="3">
        <v>3533.34</v>
      </c>
      <c r="G196" s="2">
        <v>0</v>
      </c>
      <c r="H196" s="2">
        <v>150</v>
      </c>
      <c r="I196" s="2">
        <f t="shared" si="34"/>
        <v>3683.34</v>
      </c>
      <c r="J196" s="2">
        <v>419</v>
      </c>
      <c r="K196" s="2">
        <v>16068.24</v>
      </c>
    </row>
    <row r="197" spans="1:11" ht="15.75" thickBot="1" x14ac:dyDescent="0.3">
      <c r="A197" s="46" t="s">
        <v>420</v>
      </c>
      <c r="B197" s="46" t="s">
        <v>421</v>
      </c>
      <c r="C197" s="47"/>
      <c r="D197" s="47"/>
      <c r="E197" s="3">
        <v>0</v>
      </c>
      <c r="F197" s="3">
        <v>1402.2</v>
      </c>
      <c r="G197" s="2">
        <v>0</v>
      </c>
      <c r="H197" s="2">
        <v>15095.74</v>
      </c>
      <c r="I197" s="2">
        <f t="shared" si="34"/>
        <v>16497.939999999999</v>
      </c>
      <c r="J197" s="2">
        <v>43620.27</v>
      </c>
      <c r="K197" s="2">
        <v>325615.19</v>
      </c>
    </row>
    <row r="198" spans="1:11" ht="15.75" thickBot="1" x14ac:dyDescent="0.3">
      <c r="A198" s="46" t="s">
        <v>358</v>
      </c>
      <c r="B198" s="46" t="s">
        <v>359</v>
      </c>
      <c r="C198" s="47"/>
      <c r="D198" s="47"/>
      <c r="E198" s="3">
        <v>510.96</v>
      </c>
      <c r="F198" s="3">
        <v>0</v>
      </c>
      <c r="G198" s="2">
        <v>0</v>
      </c>
      <c r="H198" s="2">
        <v>5131.88</v>
      </c>
      <c r="I198" s="2">
        <f t="shared" si="34"/>
        <v>5642.84</v>
      </c>
      <c r="J198" s="2">
        <v>15129.64</v>
      </c>
      <c r="K198" s="2">
        <v>112297.88</v>
      </c>
    </row>
    <row r="199" spans="1:11" ht="15.75" thickBot="1" x14ac:dyDescent="0.3">
      <c r="A199" s="46" t="s">
        <v>298</v>
      </c>
      <c r="B199" s="46" t="s">
        <v>299</v>
      </c>
      <c r="C199" s="47"/>
      <c r="D199" s="47"/>
      <c r="E199" s="3">
        <v>479.75</v>
      </c>
      <c r="F199" s="3">
        <v>0</v>
      </c>
      <c r="G199" s="2">
        <v>0</v>
      </c>
      <c r="H199" s="2">
        <v>843</v>
      </c>
      <c r="I199" s="2">
        <f t="shared" si="34"/>
        <v>1322.75</v>
      </c>
      <c r="J199" s="2">
        <v>5726.9</v>
      </c>
      <c r="K199" s="2">
        <v>110834.4</v>
      </c>
    </row>
    <row r="200" spans="1:11" ht="15.75" thickBot="1" x14ac:dyDescent="0.3">
      <c r="A200" s="46" t="s">
        <v>297</v>
      </c>
      <c r="B200" s="46" t="s">
        <v>300</v>
      </c>
      <c r="C200" s="47"/>
      <c r="D200" s="47"/>
      <c r="E200" s="3">
        <v>0</v>
      </c>
      <c r="F200" s="3">
        <v>0</v>
      </c>
      <c r="G200" s="2">
        <v>0</v>
      </c>
      <c r="H200" s="2">
        <v>0</v>
      </c>
      <c r="I200" s="2">
        <f t="shared" si="34"/>
        <v>0</v>
      </c>
      <c r="J200" s="2">
        <v>1824.09</v>
      </c>
      <c r="K200" s="2">
        <v>9279.09</v>
      </c>
    </row>
    <row r="201" spans="1:11" ht="15.75" thickBot="1" x14ac:dyDescent="0.3">
      <c r="A201" s="46" t="s">
        <v>210</v>
      </c>
      <c r="B201" s="46" t="s">
        <v>211</v>
      </c>
      <c r="C201" s="47"/>
      <c r="D201" s="47"/>
      <c r="E201" s="3">
        <v>0</v>
      </c>
      <c r="F201" s="3">
        <v>0</v>
      </c>
      <c r="G201" s="2">
        <v>0</v>
      </c>
      <c r="H201" s="2">
        <v>830.2</v>
      </c>
      <c r="I201" s="2">
        <f t="shared" si="34"/>
        <v>830.2</v>
      </c>
      <c r="J201" s="2">
        <v>550</v>
      </c>
      <c r="K201" s="2">
        <v>12695.51</v>
      </c>
    </row>
    <row r="202" spans="1:11" ht="15.75" thickBot="1" x14ac:dyDescent="0.3">
      <c r="A202" s="46" t="s">
        <v>212</v>
      </c>
      <c r="B202" s="46" t="s">
        <v>213</v>
      </c>
      <c r="C202" s="47"/>
      <c r="D202" s="47"/>
      <c r="E202" s="3">
        <v>0</v>
      </c>
      <c r="F202" s="3">
        <v>0</v>
      </c>
      <c r="G202" s="2">
        <v>0</v>
      </c>
      <c r="H202" s="2">
        <v>409</v>
      </c>
      <c r="I202" s="2">
        <f t="shared" si="34"/>
        <v>409</v>
      </c>
      <c r="J202" s="2">
        <v>1333.99</v>
      </c>
      <c r="K202" s="2">
        <v>7231.99</v>
      </c>
    </row>
    <row r="203" spans="1:11" ht="15.75" thickBot="1" x14ac:dyDescent="0.3">
      <c r="A203" s="46" t="s">
        <v>214</v>
      </c>
      <c r="B203" s="46" t="s">
        <v>215</v>
      </c>
      <c r="C203" s="47"/>
      <c r="D203" s="47"/>
      <c r="E203" s="3">
        <v>210.6</v>
      </c>
      <c r="F203" s="3">
        <v>0</v>
      </c>
      <c r="G203" s="2">
        <v>0</v>
      </c>
      <c r="H203" s="2">
        <v>3502</v>
      </c>
      <c r="I203" s="2">
        <f t="shared" si="34"/>
        <v>3712.6</v>
      </c>
      <c r="J203" s="2">
        <v>376.43</v>
      </c>
      <c r="K203" s="2">
        <v>35519.870000000003</v>
      </c>
    </row>
    <row r="204" spans="1:11" ht="15.75" thickBot="1" x14ac:dyDescent="0.3">
      <c r="A204" s="46" t="s">
        <v>216</v>
      </c>
      <c r="B204" s="46" t="s">
        <v>217</v>
      </c>
      <c r="C204" s="47"/>
      <c r="D204" s="47"/>
      <c r="E204" s="3">
        <v>0</v>
      </c>
      <c r="F204" s="3">
        <v>1518.51</v>
      </c>
      <c r="G204" s="2">
        <v>0</v>
      </c>
      <c r="H204" s="2">
        <v>1641.5</v>
      </c>
      <c r="I204" s="2">
        <f t="shared" si="34"/>
        <v>3160.01</v>
      </c>
      <c r="J204" s="2">
        <v>3519.59</v>
      </c>
      <c r="K204" s="2">
        <v>15425.6</v>
      </c>
    </row>
    <row r="205" spans="1:11" ht="15.75" thickBot="1" x14ac:dyDescent="0.3">
      <c r="A205" s="46" t="s">
        <v>301</v>
      </c>
      <c r="B205" s="46" t="s">
        <v>302</v>
      </c>
      <c r="C205" s="47"/>
      <c r="D205" s="47"/>
      <c r="E205" s="3">
        <v>829.46</v>
      </c>
      <c r="F205" s="3">
        <v>13774.23</v>
      </c>
      <c r="G205" s="2">
        <v>0</v>
      </c>
      <c r="H205" s="2">
        <v>1117</v>
      </c>
      <c r="I205" s="2">
        <f t="shared" si="34"/>
        <v>15720.689999999999</v>
      </c>
      <c r="J205" s="2">
        <v>9137.2000000000007</v>
      </c>
      <c r="K205" s="2">
        <v>125815.43</v>
      </c>
    </row>
    <row r="206" spans="1:11" ht="15.75" thickBot="1" x14ac:dyDescent="0.3">
      <c r="A206" s="46" t="s">
        <v>384</v>
      </c>
      <c r="B206" s="46" t="s">
        <v>385</v>
      </c>
      <c r="C206" s="47"/>
      <c r="D206" s="47"/>
      <c r="E206" s="3">
        <v>0</v>
      </c>
      <c r="F206" s="3">
        <v>512.20000000000005</v>
      </c>
      <c r="G206" s="2">
        <v>0</v>
      </c>
      <c r="H206" s="2">
        <v>1000</v>
      </c>
      <c r="I206" s="2">
        <f t="shared" si="34"/>
        <v>1512.2</v>
      </c>
      <c r="J206" s="2">
        <v>1826.6</v>
      </c>
      <c r="K206" s="2">
        <v>17656.080000000002</v>
      </c>
    </row>
    <row r="207" spans="1:11" ht="15.75" thickBot="1" x14ac:dyDescent="0.3">
      <c r="A207" s="13" t="s">
        <v>303</v>
      </c>
      <c r="B207" s="46" t="s">
        <v>304</v>
      </c>
      <c r="C207" s="14"/>
      <c r="D207" s="14"/>
      <c r="E207" s="3">
        <v>0</v>
      </c>
      <c r="F207" s="3">
        <v>0</v>
      </c>
      <c r="G207" s="2">
        <v>0</v>
      </c>
      <c r="H207" s="2">
        <v>7559.82</v>
      </c>
      <c r="I207" s="2">
        <f t="shared" si="34"/>
        <v>7559.82</v>
      </c>
      <c r="J207" s="2">
        <v>97503.76</v>
      </c>
      <c r="K207" s="2">
        <v>190715.51999999999</v>
      </c>
    </row>
    <row r="208" spans="1:11" ht="15.75" thickBot="1" x14ac:dyDescent="0.3">
      <c r="A208" s="9" t="s">
        <v>39</v>
      </c>
      <c r="B208" s="58"/>
      <c r="C208" s="10"/>
      <c r="D208" s="10"/>
      <c r="E208" s="4">
        <f t="shared" ref="E208:K208" si="35">SUM(E195:E207)</f>
        <v>2075.2399999999998</v>
      </c>
      <c r="F208" s="4">
        <f t="shared" si="35"/>
        <v>22395.600000000002</v>
      </c>
      <c r="G208" s="4">
        <f t="shared" si="35"/>
        <v>0</v>
      </c>
      <c r="H208" s="4">
        <f t="shared" si="35"/>
        <v>55355.7</v>
      </c>
      <c r="I208" s="4">
        <f t="shared" si="35"/>
        <v>79826.540000000008</v>
      </c>
      <c r="J208" s="4">
        <f t="shared" si="35"/>
        <v>187694.83999999997</v>
      </c>
      <c r="K208" s="4">
        <f t="shared" si="35"/>
        <v>1006858.64</v>
      </c>
    </row>
    <row r="209" spans="1:11" ht="15.75" thickBot="1" x14ac:dyDescent="0.3">
      <c r="A209" s="19" t="s">
        <v>40</v>
      </c>
      <c r="B209" s="18"/>
      <c r="C209" s="6"/>
      <c r="D209" s="6"/>
      <c r="E209" s="23"/>
      <c r="F209" s="23"/>
      <c r="G209" s="23"/>
      <c r="H209" s="23"/>
      <c r="I209" s="23"/>
      <c r="J209" s="23"/>
      <c r="K209" s="23"/>
    </row>
    <row r="210" spans="1:11" x14ac:dyDescent="0.25">
      <c r="A210" s="20"/>
      <c r="B210" s="57" t="s">
        <v>60</v>
      </c>
      <c r="C210" s="11"/>
      <c r="D210" s="11"/>
      <c r="E210" s="25" t="s">
        <v>2</v>
      </c>
      <c r="F210" s="26" t="s">
        <v>3</v>
      </c>
      <c r="G210" s="27" t="s">
        <v>4</v>
      </c>
      <c r="H210" s="54" t="s">
        <v>427</v>
      </c>
      <c r="I210" s="67" t="s">
        <v>455</v>
      </c>
      <c r="J210" s="25" t="s">
        <v>456</v>
      </c>
      <c r="K210" s="25" t="s">
        <v>456</v>
      </c>
    </row>
    <row r="211" spans="1:11" ht="15.75" thickBot="1" x14ac:dyDescent="0.3">
      <c r="A211" s="21" t="s">
        <v>60</v>
      </c>
      <c r="B211" s="50" t="s">
        <v>61</v>
      </c>
      <c r="C211" s="12"/>
      <c r="D211" s="12"/>
      <c r="E211" s="28" t="s">
        <v>5</v>
      </c>
      <c r="F211" s="28" t="s">
        <v>5</v>
      </c>
      <c r="G211" s="28" t="s">
        <v>5</v>
      </c>
      <c r="H211" s="55" t="s">
        <v>428</v>
      </c>
      <c r="I211" s="28" t="s">
        <v>457</v>
      </c>
      <c r="J211" s="28" t="s">
        <v>457</v>
      </c>
      <c r="K211" s="28" t="s">
        <v>458</v>
      </c>
    </row>
    <row r="212" spans="1:11" ht="15.75" thickBot="1" x14ac:dyDescent="0.3">
      <c r="A212" s="46" t="s">
        <v>218</v>
      </c>
      <c r="B212" s="46" t="s">
        <v>219</v>
      </c>
      <c r="C212" s="47"/>
      <c r="D212" s="47"/>
      <c r="E212" s="3">
        <v>2413.12</v>
      </c>
      <c r="F212" s="3">
        <v>0</v>
      </c>
      <c r="G212" s="2">
        <v>0</v>
      </c>
      <c r="H212" s="2">
        <v>161.22999999999999</v>
      </c>
      <c r="I212" s="2">
        <f t="shared" ref="I212:I215" si="36">SUM(E212:H212)</f>
        <v>2574.35</v>
      </c>
      <c r="J212" s="2">
        <v>5845.88</v>
      </c>
      <c r="K212" s="2">
        <v>60132.2</v>
      </c>
    </row>
    <row r="213" spans="1:11" ht="15.75" thickBot="1" x14ac:dyDescent="0.3">
      <c r="A213" s="46" t="s">
        <v>386</v>
      </c>
      <c r="B213" s="46" t="s">
        <v>389</v>
      </c>
      <c r="C213" s="47"/>
      <c r="D213" s="47"/>
      <c r="E213" s="3">
        <v>0</v>
      </c>
      <c r="F213" s="3">
        <v>0</v>
      </c>
      <c r="G213" s="2">
        <v>0</v>
      </c>
      <c r="H213" s="2">
        <v>0</v>
      </c>
      <c r="I213" s="2">
        <f t="shared" si="36"/>
        <v>0</v>
      </c>
      <c r="J213" s="2">
        <v>0</v>
      </c>
      <c r="K213" s="2">
        <v>20941.87</v>
      </c>
    </row>
    <row r="214" spans="1:11" ht="15.75" thickBot="1" x14ac:dyDescent="0.3">
      <c r="A214" s="46" t="s">
        <v>324</v>
      </c>
      <c r="B214" s="46" t="s">
        <v>325</v>
      </c>
      <c r="C214" s="47"/>
      <c r="D214" s="47"/>
      <c r="E214" s="3">
        <v>2517.13</v>
      </c>
      <c r="F214" s="3">
        <v>0</v>
      </c>
      <c r="G214" s="2">
        <v>0</v>
      </c>
      <c r="H214" s="2">
        <v>0</v>
      </c>
      <c r="I214" s="2">
        <f t="shared" si="36"/>
        <v>2517.13</v>
      </c>
      <c r="J214" s="2">
        <v>0</v>
      </c>
      <c r="K214" s="2">
        <v>6654.02</v>
      </c>
    </row>
    <row r="215" spans="1:11" ht="15.75" thickBot="1" x14ac:dyDescent="0.3">
      <c r="A215" s="13" t="s">
        <v>220</v>
      </c>
      <c r="B215" s="46" t="s">
        <v>271</v>
      </c>
      <c r="C215" s="14"/>
      <c r="D215" s="14"/>
      <c r="E215" s="3">
        <v>746.43</v>
      </c>
      <c r="F215" s="3">
        <v>0</v>
      </c>
      <c r="G215" s="2">
        <v>0</v>
      </c>
      <c r="H215" s="2">
        <v>1411.33</v>
      </c>
      <c r="I215" s="2">
        <f t="shared" si="36"/>
        <v>2157.7599999999998</v>
      </c>
      <c r="J215" s="2">
        <v>2902.06</v>
      </c>
      <c r="K215" s="2">
        <v>23342.35</v>
      </c>
    </row>
    <row r="216" spans="1:11" ht="15.75" thickBot="1" x14ac:dyDescent="0.3">
      <c r="A216" s="9" t="s">
        <v>41</v>
      </c>
      <c r="B216" s="58"/>
      <c r="C216" s="10"/>
      <c r="D216" s="10"/>
      <c r="E216" s="4">
        <f>SUM(E212:E215)</f>
        <v>5676.68</v>
      </c>
      <c r="F216" s="4">
        <f t="shared" ref="F216:I216" si="37">SUM(F212:F215)</f>
        <v>0</v>
      </c>
      <c r="G216" s="4">
        <f t="shared" si="37"/>
        <v>0</v>
      </c>
      <c r="H216" s="4">
        <f>SUM(H212:H215)</f>
        <v>1572.56</v>
      </c>
      <c r="I216" s="4">
        <f t="shared" si="37"/>
        <v>7249.24</v>
      </c>
      <c r="J216" s="4">
        <f>SUM(J212:J215)</f>
        <v>8747.94</v>
      </c>
      <c r="K216" s="4">
        <f>SUM(K212:K215)</f>
        <v>111070.44</v>
      </c>
    </row>
    <row r="217" spans="1:11" ht="15.75" thickBot="1" x14ac:dyDescent="0.3">
      <c r="A217" s="48" t="s">
        <v>281</v>
      </c>
      <c r="B217" s="18"/>
      <c r="C217" s="40"/>
      <c r="D217" s="40"/>
      <c r="E217" s="23"/>
      <c r="F217" s="23"/>
      <c r="G217" s="23"/>
      <c r="H217" s="23"/>
      <c r="I217" s="23"/>
      <c r="J217" s="23"/>
      <c r="K217" s="23"/>
    </row>
    <row r="218" spans="1:11" x14ac:dyDescent="0.25">
      <c r="A218" s="49"/>
      <c r="B218" s="57" t="s">
        <v>60</v>
      </c>
      <c r="C218" s="44"/>
      <c r="D218" s="44"/>
      <c r="E218" s="25" t="s">
        <v>2</v>
      </c>
      <c r="F218" s="26" t="s">
        <v>3</v>
      </c>
      <c r="G218" s="27" t="s">
        <v>4</v>
      </c>
      <c r="H218" s="54" t="s">
        <v>427</v>
      </c>
      <c r="I218" s="67" t="s">
        <v>455</v>
      </c>
      <c r="J218" s="25" t="s">
        <v>456</v>
      </c>
      <c r="K218" s="25" t="s">
        <v>456</v>
      </c>
    </row>
    <row r="219" spans="1:11" ht="15.75" thickBot="1" x14ac:dyDescent="0.3">
      <c r="A219" s="50" t="s">
        <v>60</v>
      </c>
      <c r="B219" s="50" t="s">
        <v>61</v>
      </c>
      <c r="C219" s="45"/>
      <c r="D219" s="45"/>
      <c r="E219" s="28" t="s">
        <v>5</v>
      </c>
      <c r="F219" s="28" t="s">
        <v>5</v>
      </c>
      <c r="G219" s="28" t="s">
        <v>5</v>
      </c>
      <c r="H219" s="55" t="s">
        <v>428</v>
      </c>
      <c r="I219" s="28" t="s">
        <v>457</v>
      </c>
      <c r="J219" s="28" t="s">
        <v>457</v>
      </c>
      <c r="K219" s="28" t="s">
        <v>458</v>
      </c>
    </row>
    <row r="220" spans="1:11" ht="15.75" thickBot="1" x14ac:dyDescent="0.3">
      <c r="A220" s="46" t="s">
        <v>221</v>
      </c>
      <c r="B220" s="46" t="s">
        <v>222</v>
      </c>
      <c r="C220" s="47"/>
      <c r="D220" s="47"/>
      <c r="E220" s="3">
        <v>1180.3800000000001</v>
      </c>
      <c r="F220" s="3">
        <v>1138.7</v>
      </c>
      <c r="G220" s="2">
        <v>2334.42</v>
      </c>
      <c r="H220" s="2">
        <v>0</v>
      </c>
      <c r="I220" s="2">
        <f>SUM(E220:H220)</f>
        <v>4653.5</v>
      </c>
      <c r="J220" s="2">
        <v>8057.87</v>
      </c>
      <c r="K220" s="2">
        <v>35466.720000000001</v>
      </c>
    </row>
    <row r="221" spans="1:11" ht="15.75" thickBot="1" x14ac:dyDescent="0.3">
      <c r="A221" s="42" t="s">
        <v>282</v>
      </c>
      <c r="B221" s="58"/>
      <c r="C221" s="43"/>
      <c r="D221" s="43"/>
      <c r="E221" s="4">
        <f>SUM(E220:E220)</f>
        <v>1180.3800000000001</v>
      </c>
      <c r="F221" s="4">
        <f>SUM(F220:F220)</f>
        <v>1138.7</v>
      </c>
      <c r="G221" s="4">
        <f>SUM(G220:G220)</f>
        <v>2334.42</v>
      </c>
      <c r="H221" s="4">
        <f>SUM(H220)</f>
        <v>0</v>
      </c>
      <c r="I221" s="4">
        <f>SUM(I220:I220)</f>
        <v>4653.5</v>
      </c>
      <c r="J221" s="4">
        <f>SUM(J220)</f>
        <v>8057.87</v>
      </c>
      <c r="K221" s="4">
        <f>SUM(K220)</f>
        <v>35466.720000000001</v>
      </c>
    </row>
    <row r="222" spans="1:11" ht="15.75" thickBot="1" x14ac:dyDescent="0.3">
      <c r="A222" s="48" t="s">
        <v>448</v>
      </c>
      <c r="B222" s="18"/>
      <c r="C222" s="40"/>
      <c r="D222" s="40"/>
      <c r="E222" s="23"/>
      <c r="F222" s="23"/>
      <c r="G222" s="23"/>
      <c r="H222" s="23"/>
      <c r="I222" s="23"/>
      <c r="J222" s="23"/>
      <c r="K222" s="23"/>
    </row>
    <row r="223" spans="1:11" x14ac:dyDescent="0.25">
      <c r="A223" s="49"/>
      <c r="B223" s="57" t="s">
        <v>60</v>
      </c>
      <c r="C223" s="44"/>
      <c r="D223" s="44"/>
      <c r="E223" s="25" t="s">
        <v>2</v>
      </c>
      <c r="F223" s="26" t="s">
        <v>3</v>
      </c>
      <c r="G223" s="27" t="s">
        <v>4</v>
      </c>
      <c r="H223" s="54" t="s">
        <v>427</v>
      </c>
      <c r="I223" s="67" t="s">
        <v>455</v>
      </c>
      <c r="J223" s="25" t="s">
        <v>456</v>
      </c>
      <c r="K223" s="25" t="s">
        <v>456</v>
      </c>
    </row>
    <row r="224" spans="1:11" ht="15.75" thickBot="1" x14ac:dyDescent="0.3">
      <c r="A224" s="50" t="s">
        <v>60</v>
      </c>
      <c r="B224" s="50" t="s">
        <v>61</v>
      </c>
      <c r="C224" s="45"/>
      <c r="D224" s="45"/>
      <c r="E224" s="28" t="s">
        <v>5</v>
      </c>
      <c r="F224" s="28" t="s">
        <v>5</v>
      </c>
      <c r="G224" s="28" t="s">
        <v>5</v>
      </c>
      <c r="H224" s="55" t="s">
        <v>428</v>
      </c>
      <c r="I224" s="28" t="s">
        <v>457</v>
      </c>
      <c r="J224" s="28" t="s">
        <v>457</v>
      </c>
      <c r="K224" s="28" t="s">
        <v>458</v>
      </c>
    </row>
    <row r="225" spans="1:11" ht="15.75" thickBot="1" x14ac:dyDescent="0.3">
      <c r="A225" s="46" t="s">
        <v>449</v>
      </c>
      <c r="B225" s="46" t="s">
        <v>450</v>
      </c>
      <c r="C225" s="47"/>
      <c r="D225" s="47"/>
      <c r="E225" s="3">
        <v>95.04</v>
      </c>
      <c r="F225" s="3">
        <v>2598.5700000000002</v>
      </c>
      <c r="G225" s="2">
        <v>0</v>
      </c>
      <c r="H225" s="2">
        <v>0</v>
      </c>
      <c r="I225" s="2">
        <f>SUM(E225:H225)</f>
        <v>2693.61</v>
      </c>
      <c r="J225" s="2">
        <v>0</v>
      </c>
      <c r="K225" s="2">
        <v>0</v>
      </c>
    </row>
    <row r="226" spans="1:11" ht="15.75" thickBot="1" x14ac:dyDescent="0.3">
      <c r="A226" s="42" t="s">
        <v>451</v>
      </c>
      <c r="B226" s="58"/>
      <c r="C226" s="43"/>
      <c r="D226" s="43"/>
      <c r="E226" s="4">
        <f>SUM(E225:E225)</f>
        <v>95.04</v>
      </c>
      <c r="F226" s="4">
        <f>SUM(F225:F225)</f>
        <v>2598.5700000000002</v>
      </c>
      <c r="G226" s="4">
        <f>SUM(G225:G225)</f>
        <v>0</v>
      </c>
      <c r="H226" s="4">
        <f>SUM(H225)</f>
        <v>0</v>
      </c>
      <c r="I226" s="4">
        <f>SUM(I225:I225)</f>
        <v>2693.61</v>
      </c>
      <c r="J226" s="4">
        <v>0</v>
      </c>
      <c r="K226" s="4">
        <f>SUM(K225)</f>
        <v>0</v>
      </c>
    </row>
    <row r="227" spans="1:11" ht="15.75" thickBot="1" x14ac:dyDescent="0.3">
      <c r="A227" s="48" t="s">
        <v>360</v>
      </c>
      <c r="B227" s="18"/>
      <c r="C227" s="40"/>
      <c r="D227" s="40"/>
      <c r="E227" s="23"/>
      <c r="F227" s="23"/>
      <c r="G227" s="23"/>
      <c r="H227" s="23"/>
      <c r="I227" s="23"/>
      <c r="J227" s="23"/>
      <c r="K227" s="23"/>
    </row>
    <row r="228" spans="1:11" x14ac:dyDescent="0.25">
      <c r="A228" s="49"/>
      <c r="B228" s="57" t="s">
        <v>60</v>
      </c>
      <c r="C228" s="44"/>
      <c r="D228" s="44"/>
      <c r="E228" s="25" t="s">
        <v>2</v>
      </c>
      <c r="F228" s="26" t="s">
        <v>3</v>
      </c>
      <c r="G228" s="27" t="s">
        <v>4</v>
      </c>
      <c r="H228" s="54" t="s">
        <v>427</v>
      </c>
      <c r="I228" s="67" t="s">
        <v>455</v>
      </c>
      <c r="J228" s="25" t="s">
        <v>456</v>
      </c>
      <c r="K228" s="25" t="s">
        <v>456</v>
      </c>
    </row>
    <row r="229" spans="1:11" ht="15.75" thickBot="1" x14ac:dyDescent="0.3">
      <c r="A229" s="50" t="s">
        <v>60</v>
      </c>
      <c r="B229" s="50" t="s">
        <v>61</v>
      </c>
      <c r="C229" s="45"/>
      <c r="D229" s="45"/>
      <c r="E229" s="28" t="s">
        <v>5</v>
      </c>
      <c r="F229" s="28" t="s">
        <v>5</v>
      </c>
      <c r="G229" s="28" t="s">
        <v>5</v>
      </c>
      <c r="H229" s="55" t="s">
        <v>428</v>
      </c>
      <c r="I229" s="28" t="s">
        <v>457</v>
      </c>
      <c r="J229" s="28" t="s">
        <v>457</v>
      </c>
      <c r="K229" s="28" t="s">
        <v>458</v>
      </c>
    </row>
    <row r="230" spans="1:11" ht="15.75" thickBot="1" x14ac:dyDescent="0.3">
      <c r="A230" s="46" t="s">
        <v>339</v>
      </c>
      <c r="B230" s="46" t="s">
        <v>340</v>
      </c>
      <c r="C230" s="47"/>
      <c r="D230" s="47"/>
      <c r="E230" s="3">
        <v>0</v>
      </c>
      <c r="F230" s="3">
        <v>0</v>
      </c>
      <c r="G230" s="2">
        <v>0</v>
      </c>
      <c r="H230" s="2">
        <v>0</v>
      </c>
      <c r="I230" s="2">
        <f>SUM(E230:H230)</f>
        <v>0</v>
      </c>
      <c r="J230" s="2">
        <v>1819.88</v>
      </c>
      <c r="K230" s="2">
        <v>9832.08</v>
      </c>
    </row>
    <row r="231" spans="1:11" ht="15.75" thickBot="1" x14ac:dyDescent="0.3">
      <c r="A231" s="42" t="s">
        <v>452</v>
      </c>
      <c r="B231" s="58"/>
      <c r="C231" s="43"/>
      <c r="D231" s="43"/>
      <c r="E231" s="4">
        <f>SUM(E230:E230)</f>
        <v>0</v>
      </c>
      <c r="F231" s="4">
        <f>SUM(F230:F230)</f>
        <v>0</v>
      </c>
      <c r="G231" s="4">
        <f>SUM(G230:G230)</f>
        <v>0</v>
      </c>
      <c r="H231" s="4">
        <f>SUM(H230)</f>
        <v>0</v>
      </c>
      <c r="I231" s="4">
        <f>SUM(I230:I230)</f>
        <v>0</v>
      </c>
      <c r="J231" s="4">
        <f>SUM(J230)</f>
        <v>1819.88</v>
      </c>
      <c r="K231" s="4">
        <f>SUM(K230)</f>
        <v>9832.08</v>
      </c>
    </row>
    <row r="232" spans="1:11" ht="15.75" thickBot="1" x14ac:dyDescent="0.3">
      <c r="A232" s="48" t="s">
        <v>407</v>
      </c>
      <c r="B232" s="18"/>
      <c r="C232" s="40"/>
      <c r="D232" s="40"/>
      <c r="E232" s="23"/>
      <c r="F232" s="23"/>
      <c r="G232" s="23"/>
      <c r="H232" s="23"/>
      <c r="I232" s="23"/>
      <c r="J232" s="23"/>
      <c r="K232" s="23"/>
    </row>
    <row r="233" spans="1:11" x14ac:dyDescent="0.25">
      <c r="A233" s="49"/>
      <c r="B233" s="57" t="s">
        <v>60</v>
      </c>
      <c r="C233" s="44"/>
      <c r="D233" s="44"/>
      <c r="E233" s="25" t="s">
        <v>2</v>
      </c>
      <c r="F233" s="26" t="s">
        <v>3</v>
      </c>
      <c r="G233" s="27" t="s">
        <v>4</v>
      </c>
      <c r="H233" s="54" t="s">
        <v>427</v>
      </c>
      <c r="I233" s="67" t="s">
        <v>455</v>
      </c>
      <c r="J233" s="25" t="s">
        <v>456</v>
      </c>
      <c r="K233" s="25" t="s">
        <v>456</v>
      </c>
    </row>
    <row r="234" spans="1:11" ht="15.75" thickBot="1" x14ac:dyDescent="0.3">
      <c r="A234" s="50" t="s">
        <v>60</v>
      </c>
      <c r="B234" s="50" t="s">
        <v>61</v>
      </c>
      <c r="C234" s="45"/>
      <c r="D234" s="45"/>
      <c r="E234" s="28" t="s">
        <v>5</v>
      </c>
      <c r="F234" s="28" t="s">
        <v>5</v>
      </c>
      <c r="G234" s="28" t="s">
        <v>5</v>
      </c>
      <c r="H234" s="55" t="s">
        <v>428</v>
      </c>
      <c r="I234" s="28" t="s">
        <v>457</v>
      </c>
      <c r="J234" s="28" t="s">
        <v>457</v>
      </c>
      <c r="K234" s="28" t="s">
        <v>458</v>
      </c>
    </row>
    <row r="235" spans="1:11" ht="15.75" thickBot="1" x14ac:dyDescent="0.3">
      <c r="A235" s="46" t="s">
        <v>408</v>
      </c>
      <c r="B235" s="46" t="s">
        <v>409</v>
      </c>
      <c r="C235" s="47"/>
      <c r="D235" s="47"/>
      <c r="E235" s="3">
        <v>0</v>
      </c>
      <c r="F235" s="3">
        <v>0</v>
      </c>
      <c r="G235" s="2">
        <v>0</v>
      </c>
      <c r="H235" s="2">
        <v>0</v>
      </c>
      <c r="I235" s="2">
        <f>SUM(E235:H235)</f>
        <v>0</v>
      </c>
      <c r="J235" s="2">
        <v>0</v>
      </c>
      <c r="K235" s="2">
        <v>2941.92</v>
      </c>
    </row>
    <row r="236" spans="1:11" ht="15.75" thickBot="1" x14ac:dyDescent="0.3">
      <c r="A236" s="42" t="s">
        <v>410</v>
      </c>
      <c r="B236" s="58"/>
      <c r="C236" s="43"/>
      <c r="D236" s="43"/>
      <c r="E236" s="4">
        <f>SUM(E235:E235)</f>
        <v>0</v>
      </c>
      <c r="F236" s="4">
        <f>SUM(F235:F235)</f>
        <v>0</v>
      </c>
      <c r="G236" s="4">
        <f>SUM(G235:G235)</f>
        <v>0</v>
      </c>
      <c r="H236" s="4">
        <f>SUM(H235)</f>
        <v>0</v>
      </c>
      <c r="I236" s="4">
        <f>SUM(I235:I235)</f>
        <v>0</v>
      </c>
      <c r="J236" s="4">
        <f>SUM(J235)</f>
        <v>0</v>
      </c>
      <c r="K236" s="4">
        <f>SUM(K235)</f>
        <v>2941.92</v>
      </c>
    </row>
    <row r="237" spans="1:11" ht="15.75" thickBot="1" x14ac:dyDescent="0.3">
      <c r="A237" s="48" t="s">
        <v>361</v>
      </c>
      <c r="B237" s="18"/>
      <c r="C237" s="40"/>
      <c r="D237" s="40"/>
      <c r="E237" s="23"/>
      <c r="F237" s="23"/>
      <c r="G237" s="23"/>
      <c r="H237" s="23"/>
      <c r="I237" s="23"/>
      <c r="J237" s="23"/>
      <c r="K237" s="23"/>
    </row>
    <row r="238" spans="1:11" x14ac:dyDescent="0.25">
      <c r="A238" s="49"/>
      <c r="B238" s="57" t="s">
        <v>60</v>
      </c>
      <c r="C238" s="44"/>
      <c r="D238" s="44"/>
      <c r="E238" s="25" t="s">
        <v>2</v>
      </c>
      <c r="F238" s="26" t="s">
        <v>3</v>
      </c>
      <c r="G238" s="27" t="s">
        <v>4</v>
      </c>
      <c r="H238" s="54" t="s">
        <v>427</v>
      </c>
      <c r="I238" s="67" t="s">
        <v>455</v>
      </c>
      <c r="J238" s="25" t="s">
        <v>456</v>
      </c>
      <c r="K238" s="25" t="s">
        <v>456</v>
      </c>
    </row>
    <row r="239" spans="1:11" ht="15.75" thickBot="1" x14ac:dyDescent="0.3">
      <c r="A239" s="50" t="s">
        <v>60</v>
      </c>
      <c r="B239" s="50" t="s">
        <v>61</v>
      </c>
      <c r="C239" s="45"/>
      <c r="D239" s="45"/>
      <c r="E239" s="28" t="s">
        <v>5</v>
      </c>
      <c r="F239" s="28" t="s">
        <v>5</v>
      </c>
      <c r="G239" s="28" t="s">
        <v>5</v>
      </c>
      <c r="H239" s="55" t="s">
        <v>428</v>
      </c>
      <c r="I239" s="28" t="s">
        <v>457</v>
      </c>
      <c r="J239" s="28" t="s">
        <v>457</v>
      </c>
      <c r="K239" s="28" t="s">
        <v>458</v>
      </c>
    </row>
    <row r="240" spans="1:11" ht="15.75" thickBot="1" x14ac:dyDescent="0.3">
      <c r="A240" s="46" t="s">
        <v>305</v>
      </c>
      <c r="B240" s="46" t="s">
        <v>306</v>
      </c>
      <c r="C240" s="47"/>
      <c r="D240" s="47"/>
      <c r="E240" s="3">
        <v>2927.68</v>
      </c>
      <c r="F240" s="3">
        <v>0</v>
      </c>
      <c r="G240" s="2">
        <v>0</v>
      </c>
      <c r="H240" s="2">
        <v>-305</v>
      </c>
      <c r="I240" s="2">
        <f>SUM(E240:H240)</f>
        <v>2622.68</v>
      </c>
      <c r="J240" s="2">
        <v>3122.45</v>
      </c>
      <c r="K240" s="2">
        <v>39362.14</v>
      </c>
    </row>
    <row r="241" spans="1:11" ht="15.75" thickBot="1" x14ac:dyDescent="0.3">
      <c r="A241" s="42" t="s">
        <v>307</v>
      </c>
      <c r="B241" s="58"/>
      <c r="C241" s="43"/>
      <c r="D241" s="43"/>
      <c r="E241" s="4">
        <f>SUM(E240:E240)</f>
        <v>2927.68</v>
      </c>
      <c r="F241" s="4">
        <f>SUM(F240:F240)</f>
        <v>0</v>
      </c>
      <c r="G241" s="4">
        <f>SUM(G240:G240)</f>
        <v>0</v>
      </c>
      <c r="H241" s="4">
        <f>SUM(H240)</f>
        <v>-305</v>
      </c>
      <c r="I241" s="4">
        <f>SUM(I240:I240)</f>
        <v>2622.68</v>
      </c>
      <c r="J241" s="4">
        <f>SUM(J240)</f>
        <v>3122.45</v>
      </c>
      <c r="K241" s="4">
        <f>SUM(K240)</f>
        <v>39362.14</v>
      </c>
    </row>
    <row r="242" spans="1:11" ht="15.75" thickBot="1" x14ac:dyDescent="0.3">
      <c r="A242" s="19" t="s">
        <v>42</v>
      </c>
      <c r="B242" s="18"/>
      <c r="C242" s="6"/>
      <c r="D242" s="6"/>
      <c r="E242" s="23"/>
      <c r="F242" s="23"/>
      <c r="G242" s="23"/>
      <c r="H242" s="23"/>
      <c r="I242" s="23"/>
      <c r="J242" s="23"/>
      <c r="K242" s="23"/>
    </row>
    <row r="243" spans="1:11" x14ac:dyDescent="0.25">
      <c r="A243" s="20"/>
      <c r="B243" s="57" t="s">
        <v>60</v>
      </c>
      <c r="C243" s="11"/>
      <c r="D243" s="11"/>
      <c r="E243" s="25" t="s">
        <v>2</v>
      </c>
      <c r="F243" s="26" t="s">
        <v>3</v>
      </c>
      <c r="G243" s="27" t="s">
        <v>4</v>
      </c>
      <c r="H243" s="54" t="s">
        <v>427</v>
      </c>
      <c r="I243" s="67" t="s">
        <v>455</v>
      </c>
      <c r="J243" s="25" t="s">
        <v>456</v>
      </c>
      <c r="K243" s="25" t="s">
        <v>456</v>
      </c>
    </row>
    <row r="244" spans="1:11" ht="15.75" thickBot="1" x14ac:dyDescent="0.3">
      <c r="A244" s="21" t="s">
        <v>60</v>
      </c>
      <c r="B244" s="50" t="s">
        <v>61</v>
      </c>
      <c r="C244" s="12"/>
      <c r="D244" s="12"/>
      <c r="E244" s="28" t="s">
        <v>5</v>
      </c>
      <c r="F244" s="28" t="s">
        <v>5</v>
      </c>
      <c r="G244" s="28" t="s">
        <v>5</v>
      </c>
      <c r="H244" s="55" t="s">
        <v>428</v>
      </c>
      <c r="I244" s="28" t="s">
        <v>457</v>
      </c>
      <c r="J244" s="28" t="s">
        <v>457</v>
      </c>
      <c r="K244" s="28" t="s">
        <v>458</v>
      </c>
    </row>
    <row r="245" spans="1:11" ht="15.75" thickBot="1" x14ac:dyDescent="0.3">
      <c r="A245" s="46" t="s">
        <v>223</v>
      </c>
      <c r="B245" s="46" t="s">
        <v>224</v>
      </c>
      <c r="C245" s="47"/>
      <c r="D245" s="47"/>
      <c r="E245" s="3">
        <v>0</v>
      </c>
      <c r="F245" s="3">
        <v>1096.53</v>
      </c>
      <c r="G245" s="2">
        <v>0</v>
      </c>
      <c r="H245" s="2">
        <v>0</v>
      </c>
      <c r="I245" s="2">
        <f t="shared" ref="I245:I251" si="38">SUM(E245:H245)</f>
        <v>1096.53</v>
      </c>
      <c r="J245" s="2">
        <v>608.75</v>
      </c>
      <c r="K245" s="2">
        <v>9671.68</v>
      </c>
    </row>
    <row r="246" spans="1:11" ht="15.75" thickBot="1" x14ac:dyDescent="0.3">
      <c r="A246" s="46" t="s">
        <v>415</v>
      </c>
      <c r="B246" s="46" t="s">
        <v>419</v>
      </c>
      <c r="C246" s="47"/>
      <c r="D246" s="47"/>
      <c r="E246" s="3">
        <v>0</v>
      </c>
      <c r="F246" s="3">
        <v>5006.38</v>
      </c>
      <c r="G246" s="2">
        <v>0</v>
      </c>
      <c r="H246" s="2">
        <v>0</v>
      </c>
      <c r="I246" s="2">
        <f t="shared" si="38"/>
        <v>5006.38</v>
      </c>
      <c r="J246" s="2">
        <v>0</v>
      </c>
      <c r="K246" s="2">
        <v>11401.33</v>
      </c>
    </row>
    <row r="247" spans="1:11" ht="15.75" thickBot="1" x14ac:dyDescent="0.3">
      <c r="A247" s="46" t="s">
        <v>225</v>
      </c>
      <c r="B247" s="46" t="s">
        <v>226</v>
      </c>
      <c r="C247" s="47"/>
      <c r="D247" s="47"/>
      <c r="E247" s="3">
        <v>0</v>
      </c>
      <c r="F247" s="3">
        <v>1095.73</v>
      </c>
      <c r="G247" s="2">
        <v>0</v>
      </c>
      <c r="H247" s="2">
        <v>2920</v>
      </c>
      <c r="I247" s="2">
        <f t="shared" si="38"/>
        <v>4015.73</v>
      </c>
      <c r="J247" s="2">
        <v>3760.06</v>
      </c>
      <c r="K247" s="2">
        <v>59561.82</v>
      </c>
    </row>
    <row r="248" spans="1:11" ht="15.75" thickBot="1" x14ac:dyDescent="0.3">
      <c r="A248" s="46" t="s">
        <v>227</v>
      </c>
      <c r="B248" s="46" t="s">
        <v>228</v>
      </c>
      <c r="C248" s="47"/>
      <c r="D248" s="47"/>
      <c r="E248" s="3">
        <v>0</v>
      </c>
      <c r="F248" s="3">
        <v>0</v>
      </c>
      <c r="G248" s="2">
        <v>0</v>
      </c>
      <c r="H248" s="2">
        <v>0</v>
      </c>
      <c r="I248" s="2">
        <f t="shared" si="38"/>
        <v>0</v>
      </c>
      <c r="J248" s="2">
        <v>2939.29</v>
      </c>
      <c r="K248" s="2">
        <v>2939.29</v>
      </c>
    </row>
    <row r="249" spans="1:11" ht="15.75" thickBot="1" x14ac:dyDescent="0.3">
      <c r="A249" s="46" t="s">
        <v>308</v>
      </c>
      <c r="B249" s="46" t="s">
        <v>309</v>
      </c>
      <c r="C249" s="47"/>
      <c r="D249" s="47"/>
      <c r="E249" s="3">
        <v>3028.79</v>
      </c>
      <c r="F249" s="3">
        <v>3279.87</v>
      </c>
      <c r="G249" s="2">
        <v>0</v>
      </c>
      <c r="H249" s="2">
        <v>20</v>
      </c>
      <c r="I249" s="2">
        <f t="shared" si="38"/>
        <v>6328.66</v>
      </c>
      <c r="J249" s="2">
        <v>9118.82</v>
      </c>
      <c r="K249" s="2">
        <v>31312.39</v>
      </c>
    </row>
    <row r="250" spans="1:11" ht="15.75" thickBot="1" x14ac:dyDescent="0.3">
      <c r="A250" s="46" t="s">
        <v>434</v>
      </c>
      <c r="B250" s="46" t="s">
        <v>433</v>
      </c>
      <c r="C250" s="47"/>
      <c r="D250" s="47"/>
      <c r="E250" s="3">
        <v>0</v>
      </c>
      <c r="F250" s="3">
        <v>0</v>
      </c>
      <c r="G250" s="2">
        <v>0</v>
      </c>
      <c r="H250" s="2">
        <v>0</v>
      </c>
      <c r="I250" s="2">
        <f t="shared" si="38"/>
        <v>0</v>
      </c>
      <c r="J250" s="2">
        <v>0</v>
      </c>
      <c r="K250" s="2">
        <v>-1095</v>
      </c>
    </row>
    <row r="251" spans="1:11" ht="15.75" thickBot="1" x14ac:dyDescent="0.3">
      <c r="A251" s="13" t="s">
        <v>394</v>
      </c>
      <c r="B251" s="46" t="s">
        <v>395</v>
      </c>
      <c r="C251" s="14"/>
      <c r="D251" s="14"/>
      <c r="E251" s="3">
        <v>0</v>
      </c>
      <c r="F251" s="3">
        <v>0</v>
      </c>
      <c r="G251" s="2">
        <v>0</v>
      </c>
      <c r="H251" s="2">
        <v>0</v>
      </c>
      <c r="I251" s="2">
        <f t="shared" si="38"/>
        <v>0</v>
      </c>
      <c r="J251" s="2">
        <v>1015</v>
      </c>
      <c r="K251" s="2">
        <v>7481.78</v>
      </c>
    </row>
    <row r="252" spans="1:11" ht="15.75" thickBot="1" x14ac:dyDescent="0.3">
      <c r="A252" s="9" t="s">
        <v>43</v>
      </c>
      <c r="B252" s="58"/>
      <c r="C252" s="10"/>
      <c r="D252" s="10"/>
      <c r="E252" s="4">
        <f>SUM(E245:E251)</f>
        <v>3028.79</v>
      </c>
      <c r="F252" s="4">
        <f t="shared" ref="F252:I252" si="39">SUM(F245:F251)</f>
        <v>10478.509999999998</v>
      </c>
      <c r="G252" s="4">
        <f t="shared" si="39"/>
        <v>0</v>
      </c>
      <c r="H252" s="4">
        <f>SUM(H245:H251)</f>
        <v>2940</v>
      </c>
      <c r="I252" s="4">
        <f t="shared" si="39"/>
        <v>16447.3</v>
      </c>
      <c r="J252" s="4">
        <f>SUM(J245:J251)</f>
        <v>17441.919999999998</v>
      </c>
      <c r="K252" s="4">
        <f>SUM(K245:K251)</f>
        <v>121273.29</v>
      </c>
    </row>
    <row r="253" spans="1:11" ht="15.75" thickBot="1" x14ac:dyDescent="0.3">
      <c r="A253" s="48" t="s">
        <v>44</v>
      </c>
      <c r="B253" s="18"/>
      <c r="C253" s="40"/>
      <c r="D253" s="40"/>
      <c r="E253" s="23"/>
      <c r="F253" s="23"/>
      <c r="G253" s="23"/>
      <c r="H253" s="23"/>
      <c r="I253" s="23"/>
      <c r="J253" s="23"/>
      <c r="K253" s="23"/>
    </row>
    <row r="254" spans="1:11" x14ac:dyDescent="0.25">
      <c r="A254" s="49"/>
      <c r="B254" s="57" t="s">
        <v>60</v>
      </c>
      <c r="C254" s="44"/>
      <c r="D254" s="44"/>
      <c r="E254" s="25" t="s">
        <v>2</v>
      </c>
      <c r="F254" s="26" t="s">
        <v>3</v>
      </c>
      <c r="G254" s="27" t="s">
        <v>4</v>
      </c>
      <c r="H254" s="54" t="s">
        <v>427</v>
      </c>
      <c r="I254" s="67" t="s">
        <v>455</v>
      </c>
      <c r="J254" s="25" t="s">
        <v>456</v>
      </c>
      <c r="K254" s="25" t="s">
        <v>456</v>
      </c>
    </row>
    <row r="255" spans="1:11" ht="15.75" thickBot="1" x14ac:dyDescent="0.3">
      <c r="A255" s="50" t="s">
        <v>60</v>
      </c>
      <c r="B255" s="50" t="s">
        <v>61</v>
      </c>
      <c r="C255" s="45"/>
      <c r="D255" s="45"/>
      <c r="E255" s="28" t="s">
        <v>5</v>
      </c>
      <c r="F255" s="28" t="s">
        <v>5</v>
      </c>
      <c r="G255" s="28" t="s">
        <v>5</v>
      </c>
      <c r="H255" s="55" t="s">
        <v>428</v>
      </c>
      <c r="I255" s="28" t="s">
        <v>457</v>
      </c>
      <c r="J255" s="28" t="s">
        <v>457</v>
      </c>
      <c r="K255" s="28" t="s">
        <v>458</v>
      </c>
    </row>
    <row r="256" spans="1:11" ht="15.75" thickBot="1" x14ac:dyDescent="0.3">
      <c r="A256" s="46" t="s">
        <v>310</v>
      </c>
      <c r="B256" s="46" t="s">
        <v>311</v>
      </c>
      <c r="C256" s="47"/>
      <c r="D256" s="47"/>
      <c r="E256" s="3">
        <v>4887.8900000000003</v>
      </c>
      <c r="F256" s="3">
        <v>0</v>
      </c>
      <c r="G256" s="2">
        <v>0</v>
      </c>
      <c r="H256" s="2">
        <v>3892</v>
      </c>
      <c r="I256" s="2">
        <f t="shared" ref="I256:I262" si="40">SUM(E256:H256)</f>
        <v>8779.89</v>
      </c>
      <c r="J256" s="2">
        <v>7383.88</v>
      </c>
      <c r="K256" s="2">
        <v>92471.53</v>
      </c>
    </row>
    <row r="257" spans="1:11" ht="15.75" thickBot="1" x14ac:dyDescent="0.3">
      <c r="A257" s="46" t="s">
        <v>341</v>
      </c>
      <c r="B257" s="46" t="s">
        <v>342</v>
      </c>
      <c r="C257" s="47"/>
      <c r="D257" s="47"/>
      <c r="E257" s="3">
        <v>0</v>
      </c>
      <c r="F257" s="3">
        <v>413.96</v>
      </c>
      <c r="G257" s="2">
        <v>0</v>
      </c>
      <c r="H257" s="2">
        <v>0</v>
      </c>
      <c r="I257" s="2">
        <f t="shared" si="40"/>
        <v>413.96</v>
      </c>
      <c r="J257" s="2">
        <v>890</v>
      </c>
      <c r="K257" s="2">
        <v>17542.400000000001</v>
      </c>
    </row>
    <row r="258" spans="1:11" ht="15.75" thickBot="1" x14ac:dyDescent="0.3">
      <c r="A258" s="46" t="s">
        <v>229</v>
      </c>
      <c r="B258" s="46" t="s">
        <v>230</v>
      </c>
      <c r="C258" s="47"/>
      <c r="D258" s="47"/>
      <c r="E258" s="3">
        <v>2628.1</v>
      </c>
      <c r="F258" s="3">
        <v>9997.5300000000007</v>
      </c>
      <c r="G258" s="2">
        <v>0</v>
      </c>
      <c r="H258" s="2">
        <v>16863.54</v>
      </c>
      <c r="I258" s="2">
        <f t="shared" si="40"/>
        <v>29489.170000000002</v>
      </c>
      <c r="J258" s="2">
        <v>49995.13</v>
      </c>
      <c r="K258" s="2">
        <v>274880.63</v>
      </c>
    </row>
    <row r="259" spans="1:11" ht="15.75" thickBot="1" x14ac:dyDescent="0.3">
      <c r="A259" s="46" t="s">
        <v>345</v>
      </c>
      <c r="B259" s="46" t="s">
        <v>346</v>
      </c>
      <c r="C259" s="47"/>
      <c r="D259" s="47"/>
      <c r="E259" s="3">
        <v>0</v>
      </c>
      <c r="F259" s="3">
        <v>7400.26</v>
      </c>
      <c r="G259" s="2">
        <v>0</v>
      </c>
      <c r="H259" s="2">
        <v>7017.17</v>
      </c>
      <c r="I259" s="2">
        <f t="shared" si="40"/>
        <v>14417.43</v>
      </c>
      <c r="J259" s="2">
        <v>4969.41</v>
      </c>
      <c r="K259" s="2">
        <v>76307.520000000004</v>
      </c>
    </row>
    <row r="260" spans="1:11" ht="15.75" thickBot="1" x14ac:dyDescent="0.3">
      <c r="A260" s="46" t="s">
        <v>231</v>
      </c>
      <c r="B260" s="46" t="s">
        <v>232</v>
      </c>
      <c r="C260" s="47"/>
      <c r="D260" s="47"/>
      <c r="E260" s="3">
        <v>2161.3000000000002</v>
      </c>
      <c r="F260" s="3">
        <v>13.9</v>
      </c>
      <c r="G260" s="2">
        <v>0</v>
      </c>
      <c r="H260" s="2">
        <v>9728.48</v>
      </c>
      <c r="I260" s="2">
        <f t="shared" si="40"/>
        <v>11903.68</v>
      </c>
      <c r="J260" s="2">
        <v>19119.939999999999</v>
      </c>
      <c r="K260" s="2">
        <v>105648.42</v>
      </c>
    </row>
    <row r="261" spans="1:11" ht="15.75" thickBot="1" x14ac:dyDescent="0.3">
      <c r="A261" s="46" t="s">
        <v>233</v>
      </c>
      <c r="B261" s="46" t="s">
        <v>234</v>
      </c>
      <c r="C261" s="47"/>
      <c r="D261" s="47"/>
      <c r="E261" s="5">
        <v>0</v>
      </c>
      <c r="F261" s="3">
        <v>0</v>
      </c>
      <c r="G261" s="2">
        <v>0</v>
      </c>
      <c r="H261" s="2">
        <v>795</v>
      </c>
      <c r="I261" s="2">
        <f t="shared" si="40"/>
        <v>795</v>
      </c>
      <c r="J261" s="2">
        <v>1863.16</v>
      </c>
      <c r="K261" s="2">
        <v>16838.71</v>
      </c>
    </row>
    <row r="262" spans="1:11" ht="15.75" thickBot="1" x14ac:dyDescent="0.3">
      <c r="A262" s="46" t="s">
        <v>235</v>
      </c>
      <c r="B262" s="46" t="s">
        <v>236</v>
      </c>
      <c r="C262" s="47"/>
      <c r="D262" s="47"/>
      <c r="E262" s="3">
        <v>399.76</v>
      </c>
      <c r="F262" s="3">
        <v>0</v>
      </c>
      <c r="G262" s="2">
        <v>0</v>
      </c>
      <c r="H262" s="2">
        <v>2535</v>
      </c>
      <c r="I262" s="2">
        <f t="shared" si="40"/>
        <v>2934.76</v>
      </c>
      <c r="J262" s="2">
        <v>8378.51</v>
      </c>
      <c r="K262" s="2">
        <v>22239.200000000001</v>
      </c>
    </row>
    <row r="263" spans="1:11" ht="15.75" thickBot="1" x14ac:dyDescent="0.3">
      <c r="A263" s="42" t="s">
        <v>45</v>
      </c>
      <c r="B263" s="58"/>
      <c r="C263" s="43"/>
      <c r="D263" s="43"/>
      <c r="E263" s="4">
        <f>SUM(E256:E262)</f>
        <v>10077.050000000001</v>
      </c>
      <c r="F263" s="4">
        <f t="shared" ref="F263:I263" si="41">SUM(F256:F262)</f>
        <v>17825.650000000001</v>
      </c>
      <c r="G263" s="4">
        <f t="shared" si="41"/>
        <v>0</v>
      </c>
      <c r="H263" s="4">
        <f>SUM(H256:H262)</f>
        <v>40831.19</v>
      </c>
      <c r="I263" s="4">
        <f t="shared" si="41"/>
        <v>68733.89</v>
      </c>
      <c r="J263" s="4">
        <f>SUM(J256:J262)</f>
        <v>92600.03</v>
      </c>
      <c r="K263" s="4">
        <f>SUM(K256:K262)</f>
        <v>605928.40999999992</v>
      </c>
    </row>
    <row r="264" spans="1:11" ht="15.75" thickBot="1" x14ac:dyDescent="0.3">
      <c r="A264" s="19" t="s">
        <v>362</v>
      </c>
      <c r="B264" s="18"/>
      <c r="C264" s="6"/>
      <c r="D264" s="6"/>
      <c r="E264" s="23"/>
      <c r="F264" s="23"/>
      <c r="G264" s="23"/>
      <c r="H264" s="23"/>
      <c r="I264" s="23"/>
      <c r="J264" s="23"/>
      <c r="K264" s="23"/>
    </row>
    <row r="265" spans="1:11" x14ac:dyDescent="0.25">
      <c r="A265" s="20"/>
      <c r="B265" s="57" t="s">
        <v>60</v>
      </c>
      <c r="C265" s="11"/>
      <c r="D265" s="11"/>
      <c r="E265" s="25" t="s">
        <v>2</v>
      </c>
      <c r="F265" s="26" t="s">
        <v>3</v>
      </c>
      <c r="G265" s="27" t="s">
        <v>4</v>
      </c>
      <c r="H265" s="54" t="s">
        <v>427</v>
      </c>
      <c r="I265" s="67" t="s">
        <v>455</v>
      </c>
      <c r="J265" s="25" t="s">
        <v>456</v>
      </c>
      <c r="K265" s="25" t="s">
        <v>456</v>
      </c>
    </row>
    <row r="266" spans="1:11" ht="15.75" thickBot="1" x14ac:dyDescent="0.3">
      <c r="A266" s="21" t="s">
        <v>60</v>
      </c>
      <c r="B266" s="50" t="s">
        <v>61</v>
      </c>
      <c r="C266" s="12"/>
      <c r="D266" s="12"/>
      <c r="E266" s="28" t="s">
        <v>5</v>
      </c>
      <c r="F266" s="28" t="s">
        <v>5</v>
      </c>
      <c r="G266" s="28" t="s">
        <v>5</v>
      </c>
      <c r="H266" s="55" t="s">
        <v>428</v>
      </c>
      <c r="I266" s="28" t="s">
        <v>457</v>
      </c>
      <c r="J266" s="28" t="s">
        <v>457</v>
      </c>
      <c r="K266" s="28" t="s">
        <v>458</v>
      </c>
    </row>
    <row r="267" spans="1:11" ht="15.75" thickBot="1" x14ac:dyDescent="0.3">
      <c r="A267" s="46" t="s">
        <v>312</v>
      </c>
      <c r="B267" s="46" t="s">
        <v>315</v>
      </c>
      <c r="C267" s="47"/>
      <c r="D267" s="47"/>
      <c r="E267" s="5">
        <v>3559.59</v>
      </c>
      <c r="F267" s="3">
        <v>1945.52</v>
      </c>
      <c r="G267" s="2">
        <v>0</v>
      </c>
      <c r="H267" s="2">
        <v>1490</v>
      </c>
      <c r="I267" s="2">
        <f t="shared" ref="I267:I274" si="42">SUM(E267:H267)</f>
        <v>6995.1100000000006</v>
      </c>
      <c r="J267" s="2">
        <v>4475.58</v>
      </c>
      <c r="K267" s="2">
        <v>29392.38</v>
      </c>
    </row>
    <row r="268" spans="1:11" ht="15.75" thickBot="1" x14ac:dyDescent="0.3">
      <c r="A268" s="46" t="s">
        <v>313</v>
      </c>
      <c r="B268" s="46" t="s">
        <v>316</v>
      </c>
      <c r="C268" s="47"/>
      <c r="D268" s="47"/>
      <c r="E268" s="3">
        <v>318.97000000000003</v>
      </c>
      <c r="F268" s="3">
        <v>0</v>
      </c>
      <c r="G268" s="2">
        <v>0</v>
      </c>
      <c r="H268" s="2">
        <v>300</v>
      </c>
      <c r="I268" s="2">
        <f t="shared" si="42"/>
        <v>618.97</v>
      </c>
      <c r="J268" s="2">
        <v>2336</v>
      </c>
      <c r="K268" s="2">
        <v>6774.03</v>
      </c>
    </row>
    <row r="269" spans="1:11" ht="15.75" thickBot="1" x14ac:dyDescent="0.3">
      <c r="A269" s="46" t="s">
        <v>314</v>
      </c>
      <c r="B269" s="46" t="s">
        <v>317</v>
      </c>
      <c r="C269" s="47"/>
      <c r="D269" s="47"/>
      <c r="E269" s="3">
        <v>838.06</v>
      </c>
      <c r="F269" s="3">
        <v>0</v>
      </c>
      <c r="G269" s="2">
        <v>0</v>
      </c>
      <c r="H269" s="2">
        <v>4006</v>
      </c>
      <c r="I269" s="2">
        <f t="shared" si="42"/>
        <v>4844.0599999999995</v>
      </c>
      <c r="J269" s="2">
        <v>2339.5500000000002</v>
      </c>
      <c r="K269" s="2">
        <v>18070.02</v>
      </c>
    </row>
    <row r="270" spans="1:11" ht="15.75" thickBot="1" x14ac:dyDescent="0.3">
      <c r="A270" s="46" t="s">
        <v>237</v>
      </c>
      <c r="B270" s="46" t="s">
        <v>238</v>
      </c>
      <c r="C270" s="47"/>
      <c r="D270" s="47"/>
      <c r="E270" s="3">
        <v>3232.76</v>
      </c>
      <c r="F270" s="3">
        <v>2476.35</v>
      </c>
      <c r="G270" s="2">
        <v>0</v>
      </c>
      <c r="H270" s="2">
        <v>995</v>
      </c>
      <c r="I270" s="2">
        <f t="shared" si="42"/>
        <v>6704.1100000000006</v>
      </c>
      <c r="J270" s="2">
        <v>360.16</v>
      </c>
      <c r="K270" s="2">
        <v>16549.87</v>
      </c>
    </row>
    <row r="271" spans="1:11" ht="15.75" thickBot="1" x14ac:dyDescent="0.3">
      <c r="A271" s="46" t="s">
        <v>239</v>
      </c>
      <c r="B271" s="46" t="s">
        <v>240</v>
      </c>
      <c r="C271" s="47"/>
      <c r="D271" s="47"/>
      <c r="E271" s="3">
        <v>0</v>
      </c>
      <c r="F271" s="3">
        <v>0</v>
      </c>
      <c r="G271" s="2">
        <v>0</v>
      </c>
      <c r="H271" s="2">
        <v>610</v>
      </c>
      <c r="I271" s="2">
        <f t="shared" si="42"/>
        <v>610</v>
      </c>
      <c r="J271" s="2">
        <v>3112.3</v>
      </c>
      <c r="K271" s="2">
        <v>39174.04</v>
      </c>
    </row>
    <row r="272" spans="1:11" ht="15.75" thickBot="1" x14ac:dyDescent="0.3">
      <c r="A272" s="46" t="s">
        <v>326</v>
      </c>
      <c r="B272" s="46" t="s">
        <v>327</v>
      </c>
      <c r="C272" s="47"/>
      <c r="D272" s="47"/>
      <c r="E272" s="3">
        <v>0</v>
      </c>
      <c r="F272" s="5">
        <v>0</v>
      </c>
      <c r="G272" s="2">
        <v>0</v>
      </c>
      <c r="H272" s="2">
        <v>0</v>
      </c>
      <c r="I272" s="2">
        <f t="shared" si="42"/>
        <v>0</v>
      </c>
      <c r="J272" s="2">
        <v>250</v>
      </c>
      <c r="K272" s="2">
        <v>1856.75</v>
      </c>
    </row>
    <row r="273" spans="1:11" ht="15.75" thickBot="1" x14ac:dyDescent="0.3">
      <c r="A273" s="46" t="s">
        <v>376</v>
      </c>
      <c r="B273" s="46" t="s">
        <v>377</v>
      </c>
      <c r="C273" s="47"/>
      <c r="D273" s="47"/>
      <c r="E273" s="3">
        <v>1036.71</v>
      </c>
      <c r="F273" s="5">
        <v>2166.14</v>
      </c>
      <c r="G273" s="2">
        <v>0</v>
      </c>
      <c r="H273" s="2">
        <v>1180</v>
      </c>
      <c r="I273" s="2">
        <f t="shared" si="42"/>
        <v>4382.8500000000004</v>
      </c>
      <c r="J273" s="2">
        <v>2512.83</v>
      </c>
      <c r="K273" s="2">
        <v>12960.57</v>
      </c>
    </row>
    <row r="274" spans="1:11" ht="15.75" thickBot="1" x14ac:dyDescent="0.3">
      <c r="A274" s="46" t="s">
        <v>241</v>
      </c>
      <c r="B274" s="46" t="s">
        <v>242</v>
      </c>
      <c r="C274" s="47"/>
      <c r="D274" s="47"/>
      <c r="E274" s="5">
        <v>0</v>
      </c>
      <c r="F274" s="3">
        <v>1866.45</v>
      </c>
      <c r="G274" s="2">
        <v>0</v>
      </c>
      <c r="H274" s="2">
        <v>1095</v>
      </c>
      <c r="I274" s="2">
        <f t="shared" si="42"/>
        <v>2961.45</v>
      </c>
      <c r="J274" s="2">
        <v>2627.99</v>
      </c>
      <c r="K274" s="2">
        <v>21163.08</v>
      </c>
    </row>
    <row r="275" spans="1:11" ht="15.75" thickBot="1" x14ac:dyDescent="0.3">
      <c r="A275" s="9" t="s">
        <v>363</v>
      </c>
      <c r="B275" s="58"/>
      <c r="C275" s="10"/>
      <c r="D275" s="10"/>
      <c r="E275" s="4">
        <f t="shared" ref="E275:K275" si="43">SUM(E267:E274)</f>
        <v>8986.09</v>
      </c>
      <c r="F275" s="4">
        <f t="shared" si="43"/>
        <v>8454.4600000000009</v>
      </c>
      <c r="G275" s="4">
        <f t="shared" si="43"/>
        <v>0</v>
      </c>
      <c r="H275" s="4">
        <f t="shared" si="43"/>
        <v>9676</v>
      </c>
      <c r="I275" s="4">
        <f t="shared" si="43"/>
        <v>27116.55</v>
      </c>
      <c r="J275" s="4">
        <f t="shared" si="43"/>
        <v>18014.41</v>
      </c>
      <c r="K275" s="4">
        <f t="shared" si="43"/>
        <v>145940.74</v>
      </c>
    </row>
    <row r="276" spans="1:11" ht="15.75" thickBot="1" x14ac:dyDescent="0.3">
      <c r="A276" s="22" t="s">
        <v>46</v>
      </c>
      <c r="B276" s="59"/>
      <c r="C276" s="7"/>
      <c r="D276" s="7"/>
      <c r="E276" s="30"/>
      <c r="F276" s="30"/>
      <c r="G276" s="31"/>
      <c r="H276" s="31"/>
      <c r="I276" s="30"/>
      <c r="J276" s="30"/>
      <c r="K276" s="31"/>
    </row>
    <row r="277" spans="1:11" x14ac:dyDescent="0.25">
      <c r="A277" s="20"/>
      <c r="B277" s="57" t="s">
        <v>60</v>
      </c>
      <c r="C277" s="11"/>
      <c r="D277" s="11"/>
      <c r="E277" s="25" t="s">
        <v>2</v>
      </c>
      <c r="F277" s="26" t="s">
        <v>3</v>
      </c>
      <c r="G277" s="27" t="s">
        <v>4</v>
      </c>
      <c r="H277" s="54" t="s">
        <v>427</v>
      </c>
      <c r="I277" s="67" t="s">
        <v>455</v>
      </c>
      <c r="J277" s="25" t="s">
        <v>456</v>
      </c>
      <c r="K277" s="25" t="s">
        <v>456</v>
      </c>
    </row>
    <row r="278" spans="1:11" ht="15.75" thickBot="1" x14ac:dyDescent="0.3">
      <c r="A278" s="21" t="s">
        <v>60</v>
      </c>
      <c r="B278" s="50" t="s">
        <v>61</v>
      </c>
      <c r="C278" s="12"/>
      <c r="D278" s="12"/>
      <c r="E278" s="28" t="s">
        <v>5</v>
      </c>
      <c r="F278" s="28" t="s">
        <v>5</v>
      </c>
      <c r="G278" s="28" t="s">
        <v>5</v>
      </c>
      <c r="H278" s="55" t="s">
        <v>428</v>
      </c>
      <c r="I278" s="28" t="s">
        <v>457</v>
      </c>
      <c r="J278" s="28" t="s">
        <v>457</v>
      </c>
      <c r="K278" s="28" t="s">
        <v>458</v>
      </c>
    </row>
    <row r="279" spans="1:11" ht="15.75" thickBot="1" x14ac:dyDescent="0.3">
      <c r="A279" s="13" t="s">
        <v>243</v>
      </c>
      <c r="B279" s="46" t="s">
        <v>244</v>
      </c>
      <c r="C279" s="14"/>
      <c r="D279" s="14"/>
      <c r="E279" s="3">
        <v>3802.59</v>
      </c>
      <c r="F279" s="3">
        <v>5913.94</v>
      </c>
      <c r="G279" s="2">
        <v>4199</v>
      </c>
      <c r="H279" s="2">
        <v>800.12</v>
      </c>
      <c r="I279" s="2">
        <f>SUM(E279:H279)</f>
        <v>14715.65</v>
      </c>
      <c r="J279" s="2">
        <v>41646.769999999997</v>
      </c>
      <c r="K279" s="2">
        <v>197470.68</v>
      </c>
    </row>
    <row r="280" spans="1:11" ht="15.75" thickBot="1" x14ac:dyDescent="0.3">
      <c r="A280" s="9" t="s">
        <v>47</v>
      </c>
      <c r="B280" s="58"/>
      <c r="C280" s="10"/>
      <c r="D280" s="10"/>
      <c r="E280" s="4">
        <f>SUM(E279)</f>
        <v>3802.59</v>
      </c>
      <c r="F280" s="4">
        <f t="shared" ref="F280:I280" si="44">SUM(F279)</f>
        <v>5913.94</v>
      </c>
      <c r="G280" s="4">
        <f t="shared" si="44"/>
        <v>4199</v>
      </c>
      <c r="H280" s="4">
        <f>SUM(H279)</f>
        <v>800.12</v>
      </c>
      <c r="I280" s="4">
        <f t="shared" si="44"/>
        <v>14715.65</v>
      </c>
      <c r="J280" s="4">
        <f>SUM(J279)</f>
        <v>41646.769999999997</v>
      </c>
      <c r="K280" s="4">
        <f>SUM(K279)</f>
        <v>197470.68</v>
      </c>
    </row>
    <row r="281" spans="1:11" ht="15.75" thickBot="1" x14ac:dyDescent="0.3">
      <c r="A281" s="19" t="s">
        <v>48</v>
      </c>
      <c r="B281" s="18"/>
      <c r="C281" s="6"/>
      <c r="D281" s="6"/>
      <c r="E281" s="23"/>
      <c r="F281" s="23"/>
      <c r="G281" s="23"/>
      <c r="H281" s="23"/>
      <c r="I281" s="23"/>
      <c r="J281" s="23"/>
      <c r="K281" s="23"/>
    </row>
    <row r="282" spans="1:11" x14ac:dyDescent="0.25">
      <c r="A282" s="20"/>
      <c r="B282" s="57" t="s">
        <v>60</v>
      </c>
      <c r="C282" s="11"/>
      <c r="D282" s="11"/>
      <c r="E282" s="25" t="s">
        <v>2</v>
      </c>
      <c r="F282" s="26" t="s">
        <v>3</v>
      </c>
      <c r="G282" s="27" t="s">
        <v>4</v>
      </c>
      <c r="H282" s="54" t="s">
        <v>427</v>
      </c>
      <c r="I282" s="67" t="s">
        <v>455</v>
      </c>
      <c r="J282" s="25" t="s">
        <v>456</v>
      </c>
      <c r="K282" s="25" t="s">
        <v>456</v>
      </c>
    </row>
    <row r="283" spans="1:11" ht="15.75" thickBot="1" x14ac:dyDescent="0.3">
      <c r="A283" s="21" t="s">
        <v>60</v>
      </c>
      <c r="B283" s="50" t="s">
        <v>61</v>
      </c>
      <c r="C283" s="12"/>
      <c r="D283" s="12"/>
      <c r="E283" s="28" t="s">
        <v>5</v>
      </c>
      <c r="F283" s="28" t="s">
        <v>5</v>
      </c>
      <c r="G283" s="28" t="s">
        <v>5</v>
      </c>
      <c r="H283" s="55" t="s">
        <v>428</v>
      </c>
      <c r="I283" s="28" t="s">
        <v>457</v>
      </c>
      <c r="J283" s="28" t="s">
        <v>457</v>
      </c>
      <c r="K283" s="28" t="s">
        <v>458</v>
      </c>
    </row>
    <row r="284" spans="1:11" ht="15.75" thickBot="1" x14ac:dyDescent="0.3">
      <c r="A284" s="13" t="s">
        <v>245</v>
      </c>
      <c r="B284" s="46" t="s">
        <v>246</v>
      </c>
      <c r="C284" s="14"/>
      <c r="D284" s="14"/>
      <c r="E284" s="3">
        <v>0</v>
      </c>
      <c r="F284" s="3">
        <v>3123.59</v>
      </c>
      <c r="G284" s="2">
        <v>0</v>
      </c>
      <c r="H284" s="2">
        <v>2580</v>
      </c>
      <c r="I284" s="2">
        <f>SUM(E284:H284)</f>
        <v>5703.59</v>
      </c>
      <c r="J284" s="2">
        <v>6538.99</v>
      </c>
      <c r="K284" s="2">
        <v>43217.26</v>
      </c>
    </row>
    <row r="285" spans="1:11" ht="15.75" thickBot="1" x14ac:dyDescent="0.3">
      <c r="A285" s="9" t="s">
        <v>49</v>
      </c>
      <c r="B285" s="58"/>
      <c r="C285" s="10"/>
      <c r="D285" s="10"/>
      <c r="E285" s="4">
        <f>SUM(E284)</f>
        <v>0</v>
      </c>
      <c r="F285" s="4">
        <f t="shared" ref="F285:I285" si="45">SUM(F284)</f>
        <v>3123.59</v>
      </c>
      <c r="G285" s="4">
        <f t="shared" si="45"/>
        <v>0</v>
      </c>
      <c r="H285" s="4">
        <f>SUM(H284)</f>
        <v>2580</v>
      </c>
      <c r="I285" s="4">
        <f t="shared" si="45"/>
        <v>5703.59</v>
      </c>
      <c r="J285" s="4">
        <f>SUM(J284)</f>
        <v>6538.99</v>
      </c>
      <c r="K285" s="4">
        <f>SUM(K284)</f>
        <v>43217.26</v>
      </c>
    </row>
    <row r="286" spans="1:11" ht="15.75" thickBot="1" x14ac:dyDescent="0.3">
      <c r="A286" s="19" t="s">
        <v>50</v>
      </c>
      <c r="B286" s="18"/>
      <c r="C286" s="6"/>
      <c r="D286" s="6"/>
      <c r="E286" s="23"/>
      <c r="F286" s="23"/>
      <c r="G286" s="23"/>
      <c r="H286" s="23"/>
      <c r="I286" s="23"/>
      <c r="J286" s="23"/>
      <c r="K286" s="23"/>
    </row>
    <row r="287" spans="1:11" x14ac:dyDescent="0.25">
      <c r="A287" s="20"/>
      <c r="B287" s="57" t="s">
        <v>60</v>
      </c>
      <c r="C287" s="11"/>
      <c r="D287" s="11"/>
      <c r="E287" s="25" t="s">
        <v>2</v>
      </c>
      <c r="F287" s="26" t="s">
        <v>3</v>
      </c>
      <c r="G287" s="27" t="s">
        <v>4</v>
      </c>
      <c r="H287" s="54" t="s">
        <v>427</v>
      </c>
      <c r="I287" s="67" t="s">
        <v>455</v>
      </c>
      <c r="J287" s="25" t="s">
        <v>456</v>
      </c>
      <c r="K287" s="25" t="s">
        <v>456</v>
      </c>
    </row>
    <row r="288" spans="1:11" ht="15.75" thickBot="1" x14ac:dyDescent="0.3">
      <c r="A288" s="21" t="s">
        <v>60</v>
      </c>
      <c r="B288" s="50" t="s">
        <v>61</v>
      </c>
      <c r="C288" s="12"/>
      <c r="D288" s="12"/>
      <c r="E288" s="28" t="s">
        <v>5</v>
      </c>
      <c r="F288" s="28" t="s">
        <v>5</v>
      </c>
      <c r="G288" s="28" t="s">
        <v>5</v>
      </c>
      <c r="H288" s="55" t="s">
        <v>428</v>
      </c>
      <c r="I288" s="28" t="s">
        <v>457</v>
      </c>
      <c r="J288" s="28" t="s">
        <v>457</v>
      </c>
      <c r="K288" s="28" t="s">
        <v>458</v>
      </c>
    </row>
    <row r="289" spans="1:11" ht="15.75" thickBot="1" x14ac:dyDescent="0.3">
      <c r="A289" s="46" t="s">
        <v>247</v>
      </c>
      <c r="B289" s="46" t="s">
        <v>248</v>
      </c>
      <c r="C289" s="47"/>
      <c r="D289" s="47"/>
      <c r="E289" s="3">
        <v>11955.61</v>
      </c>
      <c r="F289" s="3">
        <v>18684.009999999998</v>
      </c>
      <c r="G289" s="2">
        <v>0</v>
      </c>
      <c r="H289" s="2">
        <v>682.75</v>
      </c>
      <c r="I289" s="2">
        <f t="shared" ref="I289:I290" si="46">SUM(E289:H289)</f>
        <v>31322.37</v>
      </c>
      <c r="J289" s="2">
        <v>44711.98</v>
      </c>
      <c r="K289" s="2">
        <v>174083.36</v>
      </c>
    </row>
    <row r="290" spans="1:11" ht="15.75" thickBot="1" x14ac:dyDescent="0.3">
      <c r="A290" s="13" t="s">
        <v>283</v>
      </c>
      <c r="B290" s="46" t="s">
        <v>284</v>
      </c>
      <c r="C290" s="14"/>
      <c r="D290" s="14"/>
      <c r="E290" s="3">
        <v>1016.89</v>
      </c>
      <c r="F290" s="3">
        <v>0</v>
      </c>
      <c r="G290" s="2">
        <v>0</v>
      </c>
      <c r="H290" s="2">
        <v>0</v>
      </c>
      <c r="I290" s="2">
        <f t="shared" si="46"/>
        <v>1016.89</v>
      </c>
      <c r="J290" s="2">
        <v>687.08</v>
      </c>
      <c r="K290" s="2">
        <v>11687.99</v>
      </c>
    </row>
    <row r="291" spans="1:11" ht="15.75" thickBot="1" x14ac:dyDescent="0.3">
      <c r="A291" s="9" t="s">
        <v>51</v>
      </c>
      <c r="B291" s="58"/>
      <c r="C291" s="10"/>
      <c r="D291" s="10"/>
      <c r="E291" s="4">
        <f>SUM(E289:E290)</f>
        <v>12972.5</v>
      </c>
      <c r="F291" s="4">
        <f t="shared" ref="F291:I291" si="47">SUM(F289:F290)</f>
        <v>18684.009999999998</v>
      </c>
      <c r="G291" s="4">
        <f t="shared" si="47"/>
        <v>0</v>
      </c>
      <c r="H291" s="4">
        <f>SUM(H289:H290)</f>
        <v>682.75</v>
      </c>
      <c r="I291" s="4">
        <f t="shared" si="47"/>
        <v>32339.26</v>
      </c>
      <c r="J291" s="4">
        <f>SUM(J289:J290)</f>
        <v>45399.060000000005</v>
      </c>
      <c r="K291" s="4">
        <f>SUM(K289:K290)</f>
        <v>185771.34999999998</v>
      </c>
    </row>
    <row r="292" spans="1:11" ht="15.75" thickBot="1" x14ac:dyDescent="0.3">
      <c r="A292" s="19" t="s">
        <v>52</v>
      </c>
      <c r="B292" s="18"/>
      <c r="C292" s="6"/>
      <c r="D292" s="6"/>
      <c r="E292" s="23"/>
      <c r="F292" s="23"/>
      <c r="G292" s="23"/>
      <c r="H292" s="23"/>
      <c r="I292" s="23"/>
      <c r="J292" s="23"/>
      <c r="K292" s="23"/>
    </row>
    <row r="293" spans="1:11" x14ac:dyDescent="0.25">
      <c r="A293" s="20"/>
      <c r="B293" s="57" t="s">
        <v>60</v>
      </c>
      <c r="C293" s="11"/>
      <c r="D293" s="11"/>
      <c r="E293" s="25" t="s">
        <v>2</v>
      </c>
      <c r="F293" s="26" t="s">
        <v>3</v>
      </c>
      <c r="G293" s="27" t="s">
        <v>4</v>
      </c>
      <c r="H293" s="54" t="s">
        <v>427</v>
      </c>
      <c r="I293" s="67" t="s">
        <v>455</v>
      </c>
      <c r="J293" s="25" t="s">
        <v>456</v>
      </c>
      <c r="K293" s="25" t="s">
        <v>456</v>
      </c>
    </row>
    <row r="294" spans="1:11" ht="15.75" thickBot="1" x14ac:dyDescent="0.3">
      <c r="A294" s="21" t="s">
        <v>60</v>
      </c>
      <c r="B294" s="50" t="s">
        <v>61</v>
      </c>
      <c r="C294" s="12"/>
      <c r="D294" s="12"/>
      <c r="E294" s="28" t="s">
        <v>5</v>
      </c>
      <c r="F294" s="28" t="s">
        <v>5</v>
      </c>
      <c r="G294" s="28" t="s">
        <v>5</v>
      </c>
      <c r="H294" s="55" t="s">
        <v>428</v>
      </c>
      <c r="I294" s="28" t="s">
        <v>457</v>
      </c>
      <c r="J294" s="28" t="s">
        <v>457</v>
      </c>
      <c r="K294" s="28" t="s">
        <v>458</v>
      </c>
    </row>
    <row r="295" spans="1:11" ht="15.75" thickBot="1" x14ac:dyDescent="0.3">
      <c r="A295" s="46" t="s">
        <v>249</v>
      </c>
      <c r="B295" s="46" t="s">
        <v>250</v>
      </c>
      <c r="C295" s="47"/>
      <c r="D295" s="47"/>
      <c r="E295" s="3">
        <v>0</v>
      </c>
      <c r="F295" s="3">
        <v>0</v>
      </c>
      <c r="G295" s="2">
        <v>0</v>
      </c>
      <c r="H295" s="2">
        <v>545</v>
      </c>
      <c r="I295" s="2">
        <f t="shared" ref="I295:I297" si="48">SUM(E295:H295)</f>
        <v>545</v>
      </c>
      <c r="J295" s="2">
        <v>971.46</v>
      </c>
      <c r="K295" s="2">
        <v>29292.720000000001</v>
      </c>
    </row>
    <row r="296" spans="1:11" ht="15.75" thickBot="1" x14ac:dyDescent="0.3">
      <c r="A296" s="46" t="s">
        <v>396</v>
      </c>
      <c r="B296" s="46" t="s">
        <v>397</v>
      </c>
      <c r="C296" s="47"/>
      <c r="D296" s="47"/>
      <c r="E296" s="3">
        <v>0</v>
      </c>
      <c r="F296" s="3">
        <v>0</v>
      </c>
      <c r="G296" s="2">
        <v>0</v>
      </c>
      <c r="H296" s="2">
        <v>2550</v>
      </c>
      <c r="I296" s="2">
        <f t="shared" si="48"/>
        <v>2550</v>
      </c>
      <c r="J296" s="2">
        <v>4460</v>
      </c>
      <c r="K296" s="2">
        <v>16237.31</v>
      </c>
    </row>
    <row r="297" spans="1:11" ht="15.75" thickBot="1" x14ac:dyDescent="0.3">
      <c r="A297" s="13" t="s">
        <v>251</v>
      </c>
      <c r="B297" s="46" t="s">
        <v>252</v>
      </c>
      <c r="C297" s="14"/>
      <c r="D297" s="14"/>
      <c r="E297" s="3">
        <v>1722.83</v>
      </c>
      <c r="F297" s="3">
        <v>1926.83</v>
      </c>
      <c r="G297" s="2">
        <v>0</v>
      </c>
      <c r="H297" s="2">
        <v>650</v>
      </c>
      <c r="I297" s="2">
        <f t="shared" si="48"/>
        <v>4299.66</v>
      </c>
      <c r="J297" s="2">
        <v>3557.93</v>
      </c>
      <c r="K297" s="2">
        <v>39054.97</v>
      </c>
    </row>
    <row r="298" spans="1:11" ht="15.75" thickBot="1" x14ac:dyDescent="0.3">
      <c r="A298" s="9" t="s">
        <v>53</v>
      </c>
      <c r="B298" s="58"/>
      <c r="C298" s="10"/>
      <c r="D298" s="10"/>
      <c r="E298" s="4">
        <f>SUM(E295:E297)</f>
        <v>1722.83</v>
      </c>
      <c r="F298" s="4">
        <f t="shared" ref="F298:I298" si="49">SUM(F295:F297)</f>
        <v>1926.83</v>
      </c>
      <c r="G298" s="4">
        <f t="shared" si="49"/>
        <v>0</v>
      </c>
      <c r="H298" s="4">
        <f>SUM(H295:H297)</f>
        <v>3745</v>
      </c>
      <c r="I298" s="4">
        <f t="shared" si="49"/>
        <v>7394.66</v>
      </c>
      <c r="J298" s="4">
        <f>SUM(J295:J297)</f>
        <v>8989.39</v>
      </c>
      <c r="K298" s="4">
        <f>SUM(K295:K297)</f>
        <v>84585</v>
      </c>
    </row>
    <row r="299" spans="1:11" ht="15.75" thickBot="1" x14ac:dyDescent="0.3">
      <c r="A299" s="48" t="s">
        <v>364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</row>
    <row r="300" spans="1:11" x14ac:dyDescent="0.25">
      <c r="A300" s="49"/>
      <c r="B300" s="57" t="s">
        <v>60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427</v>
      </c>
      <c r="I300" s="67" t="s">
        <v>455</v>
      </c>
      <c r="J300" s="25" t="s">
        <v>456</v>
      </c>
      <c r="K300" s="25" t="s">
        <v>456</v>
      </c>
    </row>
    <row r="301" spans="1:11" ht="15.75" thickBot="1" x14ac:dyDescent="0.3">
      <c r="A301" s="50" t="s">
        <v>60</v>
      </c>
      <c r="B301" s="50" t="s">
        <v>61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428</v>
      </c>
      <c r="I301" s="28" t="s">
        <v>457</v>
      </c>
      <c r="J301" s="28" t="s">
        <v>457</v>
      </c>
      <c r="K301" s="28" t="s">
        <v>458</v>
      </c>
    </row>
    <row r="302" spans="1:11" ht="15.75" thickBot="1" x14ac:dyDescent="0.3">
      <c r="A302" s="46" t="s">
        <v>343</v>
      </c>
      <c r="B302" s="46" t="s">
        <v>344</v>
      </c>
      <c r="C302" s="47"/>
      <c r="D302" s="47"/>
      <c r="E302" s="3">
        <v>0</v>
      </c>
      <c r="F302" s="3">
        <v>0</v>
      </c>
      <c r="G302" s="2">
        <v>0</v>
      </c>
      <c r="H302" s="2">
        <v>0</v>
      </c>
      <c r="I302" s="2">
        <f t="shared" ref="I302:I307" si="50">SUM(E302:H302)</f>
        <v>0</v>
      </c>
      <c r="J302" s="2">
        <v>8598.99</v>
      </c>
      <c r="K302" s="2">
        <v>38393.39</v>
      </c>
    </row>
    <row r="303" spans="1:11" ht="15.75" thickBot="1" x14ac:dyDescent="0.3">
      <c r="A303" s="46" t="s">
        <v>253</v>
      </c>
      <c r="B303" s="46" t="s">
        <v>254</v>
      </c>
      <c r="C303" s="47"/>
      <c r="D303" s="47"/>
      <c r="E303" s="3">
        <v>414.48</v>
      </c>
      <c r="F303" s="3">
        <v>3458.41</v>
      </c>
      <c r="G303" s="2">
        <v>4049.33</v>
      </c>
      <c r="H303" s="2">
        <v>2894.99</v>
      </c>
      <c r="I303" s="2">
        <f t="shared" si="50"/>
        <v>10817.21</v>
      </c>
      <c r="J303" s="2">
        <v>15482.93</v>
      </c>
      <c r="K303" s="2">
        <v>81006.25</v>
      </c>
    </row>
    <row r="304" spans="1:11" ht="15.75" thickBot="1" x14ac:dyDescent="0.3">
      <c r="A304" s="46" t="s">
        <v>441</v>
      </c>
      <c r="B304" s="46" t="s">
        <v>442</v>
      </c>
      <c r="C304" s="47"/>
      <c r="D304" s="47"/>
      <c r="E304" s="3">
        <v>0</v>
      </c>
      <c r="F304" s="3">
        <v>0</v>
      </c>
      <c r="G304" s="2">
        <v>0</v>
      </c>
      <c r="H304" s="2">
        <v>0</v>
      </c>
      <c r="I304" s="2">
        <f t="shared" si="50"/>
        <v>0</v>
      </c>
      <c r="J304" s="2">
        <v>0</v>
      </c>
      <c r="K304" s="2">
        <v>1741.01</v>
      </c>
    </row>
    <row r="305" spans="1:11" ht="15.75" thickBot="1" x14ac:dyDescent="0.3">
      <c r="A305" s="46" t="s">
        <v>387</v>
      </c>
      <c r="B305" s="46" t="s">
        <v>388</v>
      </c>
      <c r="C305" s="47"/>
      <c r="D305" s="47"/>
      <c r="E305" s="3">
        <v>0</v>
      </c>
      <c r="F305" s="3">
        <v>0</v>
      </c>
      <c r="G305" s="2">
        <v>0</v>
      </c>
      <c r="H305" s="2">
        <v>0</v>
      </c>
      <c r="I305" s="2">
        <f t="shared" si="50"/>
        <v>0</v>
      </c>
      <c r="J305" s="2">
        <v>0</v>
      </c>
      <c r="K305" s="2">
        <v>4839.43</v>
      </c>
    </row>
    <row r="306" spans="1:11" ht="15.75" thickBot="1" x14ac:dyDescent="0.3">
      <c r="A306" s="46" t="s">
        <v>402</v>
      </c>
      <c r="B306" s="46" t="s">
        <v>403</v>
      </c>
      <c r="C306" s="47"/>
      <c r="D306" s="47"/>
      <c r="E306" s="3">
        <v>0</v>
      </c>
      <c r="F306" s="3">
        <v>6553.64</v>
      </c>
      <c r="G306" s="2">
        <v>0</v>
      </c>
      <c r="H306" s="2">
        <v>1345.26</v>
      </c>
      <c r="I306" s="2">
        <f t="shared" si="50"/>
        <v>7898.9000000000005</v>
      </c>
      <c r="J306" s="2">
        <v>2709.01</v>
      </c>
      <c r="K306" s="2">
        <v>41701.24</v>
      </c>
    </row>
    <row r="307" spans="1:11" ht="15.75" thickBot="1" x14ac:dyDescent="0.3">
      <c r="A307" s="46" t="s">
        <v>453</v>
      </c>
      <c r="B307" s="46" t="s">
        <v>454</v>
      </c>
      <c r="C307" s="47"/>
      <c r="D307" s="47"/>
      <c r="E307" s="3">
        <v>0</v>
      </c>
      <c r="F307" s="3">
        <v>394.57</v>
      </c>
      <c r="G307" s="2">
        <v>0</v>
      </c>
      <c r="H307" s="2">
        <v>0</v>
      </c>
      <c r="I307" s="2">
        <f t="shared" si="50"/>
        <v>394.57</v>
      </c>
      <c r="J307" s="2">
        <v>0</v>
      </c>
      <c r="K307" s="2">
        <v>0</v>
      </c>
    </row>
    <row r="308" spans="1:11" ht="15.75" thickBot="1" x14ac:dyDescent="0.3">
      <c r="A308" s="42" t="s">
        <v>365</v>
      </c>
      <c r="B308" s="58"/>
      <c r="C308" s="43"/>
      <c r="D308" s="43"/>
      <c r="E308" s="4">
        <f>SUM(E302:E307)</f>
        <v>414.48</v>
      </c>
      <c r="F308" s="4">
        <f t="shared" ref="F308:I308" si="51">SUM(F302:F307)</f>
        <v>10406.619999999999</v>
      </c>
      <c r="G308" s="4">
        <f t="shared" si="51"/>
        <v>4049.33</v>
      </c>
      <c r="H308" s="4">
        <f>SUM(H302:H307)</f>
        <v>4240.25</v>
      </c>
      <c r="I308" s="4">
        <f t="shared" si="51"/>
        <v>19110.68</v>
      </c>
      <c r="J308" s="4">
        <f>SUM(J302:J307)</f>
        <v>26790.93</v>
      </c>
      <c r="K308" s="4">
        <f>SUM(K302:K307)</f>
        <v>167681.31999999998</v>
      </c>
    </row>
    <row r="309" spans="1:11" ht="15.75" thickBot="1" x14ac:dyDescent="0.3">
      <c r="A309" s="48" t="s">
        <v>54</v>
      </c>
      <c r="B309" s="18"/>
      <c r="C309" s="40"/>
      <c r="D309" s="40"/>
      <c r="E309" s="23"/>
      <c r="F309" s="23"/>
      <c r="G309" s="23"/>
      <c r="H309" s="23"/>
      <c r="I309" s="23"/>
      <c r="J309" s="23"/>
      <c r="K309" s="23"/>
    </row>
    <row r="310" spans="1:11" x14ac:dyDescent="0.25">
      <c r="A310" s="49"/>
      <c r="B310" s="57" t="s">
        <v>60</v>
      </c>
      <c r="C310" s="44"/>
      <c r="D310" s="44"/>
      <c r="E310" s="25" t="s">
        <v>2</v>
      </c>
      <c r="F310" s="26" t="s">
        <v>3</v>
      </c>
      <c r="G310" s="27" t="s">
        <v>4</v>
      </c>
      <c r="H310" s="54" t="s">
        <v>427</v>
      </c>
      <c r="I310" s="67" t="s">
        <v>455</v>
      </c>
      <c r="J310" s="25" t="s">
        <v>456</v>
      </c>
      <c r="K310" s="25" t="s">
        <v>456</v>
      </c>
    </row>
    <row r="311" spans="1:11" ht="15.75" thickBot="1" x14ac:dyDescent="0.3">
      <c r="A311" s="50" t="s">
        <v>60</v>
      </c>
      <c r="B311" s="50" t="s">
        <v>61</v>
      </c>
      <c r="C311" s="45"/>
      <c r="D311" s="45"/>
      <c r="E311" s="28" t="s">
        <v>5</v>
      </c>
      <c r="F311" s="28" t="s">
        <v>5</v>
      </c>
      <c r="G311" s="28" t="s">
        <v>5</v>
      </c>
      <c r="H311" s="55" t="s">
        <v>428</v>
      </c>
      <c r="I311" s="28" t="s">
        <v>457</v>
      </c>
      <c r="J311" s="28" t="s">
        <v>457</v>
      </c>
      <c r="K311" s="28" t="s">
        <v>458</v>
      </c>
    </row>
    <row r="312" spans="1:11" ht="15.75" thickBot="1" x14ac:dyDescent="0.3">
      <c r="A312" s="46" t="s">
        <v>255</v>
      </c>
      <c r="B312" s="46" t="s">
        <v>256</v>
      </c>
      <c r="C312" s="47"/>
      <c r="D312" s="47"/>
      <c r="E312" s="3">
        <v>3385.23</v>
      </c>
      <c r="F312" s="3">
        <v>1937.54</v>
      </c>
      <c r="G312" s="2">
        <v>0</v>
      </c>
      <c r="H312" s="2">
        <v>10</v>
      </c>
      <c r="I312" s="2">
        <f>SUM(E312:H312)</f>
        <v>5332.77</v>
      </c>
      <c r="J312" s="2">
        <v>18902.71</v>
      </c>
      <c r="K312" s="2">
        <v>79287.8</v>
      </c>
    </row>
    <row r="313" spans="1:11" ht="15.75" thickBot="1" x14ac:dyDescent="0.3">
      <c r="A313" s="42" t="s">
        <v>55</v>
      </c>
      <c r="B313" s="58"/>
      <c r="C313" s="43"/>
      <c r="D313" s="43"/>
      <c r="E313" s="4">
        <f>SUM(E312:E312)</f>
        <v>3385.23</v>
      </c>
      <c r="F313" s="4">
        <f>SUM(F312:F312)</f>
        <v>1937.54</v>
      </c>
      <c r="G313" s="4">
        <f>SUM(G312:G312)</f>
        <v>0</v>
      </c>
      <c r="H313" s="4">
        <f>SUM(H312)</f>
        <v>10</v>
      </c>
      <c r="I313" s="4">
        <f>SUM(I312:I312)</f>
        <v>5332.77</v>
      </c>
      <c r="J313" s="4">
        <f>SUM(J312)</f>
        <v>18902.71</v>
      </c>
      <c r="K313" s="4">
        <f>SUM(K312)</f>
        <v>79287.8</v>
      </c>
    </row>
    <row r="314" spans="1:11" ht="15.75" thickBot="1" x14ac:dyDescent="0.3">
      <c r="A314" s="19" t="s">
        <v>56</v>
      </c>
      <c r="B314" s="18"/>
      <c r="C314" s="6"/>
      <c r="D314" s="6"/>
      <c r="E314" s="23"/>
      <c r="F314" s="23"/>
      <c r="G314" s="23"/>
      <c r="H314" s="23"/>
      <c r="I314" s="23"/>
      <c r="J314" s="23"/>
      <c r="K314" s="23"/>
    </row>
    <row r="315" spans="1:11" x14ac:dyDescent="0.25">
      <c r="A315" s="20"/>
      <c r="B315" s="57" t="s">
        <v>60</v>
      </c>
      <c r="C315" s="11"/>
      <c r="D315" s="11"/>
      <c r="E315" s="25" t="s">
        <v>2</v>
      </c>
      <c r="F315" s="26" t="s">
        <v>3</v>
      </c>
      <c r="G315" s="27" t="s">
        <v>4</v>
      </c>
      <c r="H315" s="54" t="s">
        <v>427</v>
      </c>
      <c r="I315" s="67" t="s">
        <v>455</v>
      </c>
      <c r="J315" s="25" t="s">
        <v>456</v>
      </c>
      <c r="K315" s="25" t="s">
        <v>456</v>
      </c>
    </row>
    <row r="316" spans="1:11" ht="15.75" thickBot="1" x14ac:dyDescent="0.3">
      <c r="A316" s="21" t="s">
        <v>60</v>
      </c>
      <c r="B316" s="50" t="s">
        <v>61</v>
      </c>
      <c r="C316" s="12"/>
      <c r="D316" s="12"/>
      <c r="E316" s="28" t="s">
        <v>5</v>
      </c>
      <c r="F316" s="28" t="s">
        <v>5</v>
      </c>
      <c r="G316" s="28" t="s">
        <v>5</v>
      </c>
      <c r="H316" s="55" t="s">
        <v>428</v>
      </c>
      <c r="I316" s="28" t="s">
        <v>457</v>
      </c>
      <c r="J316" s="28" t="s">
        <v>457</v>
      </c>
      <c r="K316" s="28" t="s">
        <v>458</v>
      </c>
    </row>
    <row r="317" spans="1:11" ht="15.75" thickBot="1" x14ac:dyDescent="0.3">
      <c r="A317" s="13" t="s">
        <v>391</v>
      </c>
      <c r="B317" s="46" t="s">
        <v>390</v>
      </c>
      <c r="C317" s="14"/>
      <c r="D317" s="14"/>
      <c r="E317" s="3">
        <v>0</v>
      </c>
      <c r="F317" s="3">
        <v>0</v>
      </c>
      <c r="G317" s="2">
        <v>0</v>
      </c>
      <c r="H317" s="2">
        <v>0</v>
      </c>
      <c r="I317" s="2">
        <f t="shared" ref="I317:I320" si="52">SUM(E317:H317)</f>
        <v>0</v>
      </c>
      <c r="J317" s="2">
        <v>1704.26</v>
      </c>
      <c r="K317" s="2">
        <v>6501.99</v>
      </c>
    </row>
    <row r="318" spans="1:11" ht="15.75" thickBot="1" x14ac:dyDescent="0.3">
      <c r="A318" s="46" t="s">
        <v>257</v>
      </c>
      <c r="B318" s="46" t="s">
        <v>258</v>
      </c>
      <c r="C318" s="47"/>
      <c r="D318" s="47"/>
      <c r="E318" s="3">
        <v>2008.27</v>
      </c>
      <c r="F318" s="3">
        <v>3098.66</v>
      </c>
      <c r="G318" s="2">
        <v>0</v>
      </c>
      <c r="H318" s="2">
        <v>19340.68</v>
      </c>
      <c r="I318" s="2">
        <f t="shared" si="52"/>
        <v>24447.61</v>
      </c>
      <c r="J318" s="2">
        <v>33843.230000000003</v>
      </c>
      <c r="K318" s="2">
        <v>853308.17</v>
      </c>
    </row>
    <row r="319" spans="1:11" ht="15.75" thickBot="1" x14ac:dyDescent="0.3">
      <c r="A319" s="13" t="s">
        <v>259</v>
      </c>
      <c r="B319" s="46" t="s">
        <v>260</v>
      </c>
      <c r="C319" s="14"/>
      <c r="D319" s="14"/>
      <c r="E319" s="3">
        <v>12816.18</v>
      </c>
      <c r="F319" s="3">
        <v>22941.43</v>
      </c>
      <c r="G319" s="2">
        <v>0</v>
      </c>
      <c r="H319" s="2">
        <v>1708635.87</v>
      </c>
      <c r="I319" s="2">
        <f t="shared" si="52"/>
        <v>1744393.4800000002</v>
      </c>
      <c r="J319" s="2">
        <v>1586964.07</v>
      </c>
      <c r="K319" s="2">
        <v>4089063.8</v>
      </c>
    </row>
    <row r="320" spans="1:11" ht="15.75" thickBot="1" x14ac:dyDescent="0.3">
      <c r="A320" s="13" t="s">
        <v>261</v>
      </c>
      <c r="B320" s="46" t="s">
        <v>262</v>
      </c>
      <c r="C320" s="14"/>
      <c r="D320" s="14"/>
      <c r="E320" s="5">
        <v>7574.46</v>
      </c>
      <c r="F320" s="3">
        <v>13989.36</v>
      </c>
      <c r="G320" s="2">
        <v>0</v>
      </c>
      <c r="H320" s="2">
        <v>611502.29</v>
      </c>
      <c r="I320" s="2">
        <f t="shared" si="52"/>
        <v>633066.11</v>
      </c>
      <c r="J320" s="2">
        <v>861533.03</v>
      </c>
      <c r="K320" s="2">
        <v>2217221.48</v>
      </c>
    </row>
    <row r="321" spans="1:11" ht="15.75" thickBot="1" x14ac:dyDescent="0.3">
      <c r="A321" s="9" t="s">
        <v>57</v>
      </c>
      <c r="B321" s="58"/>
      <c r="C321" s="10"/>
      <c r="D321" s="10"/>
      <c r="E321" s="4">
        <f t="shared" ref="E321:K321" si="53">SUM(E317:E320)</f>
        <v>22398.91</v>
      </c>
      <c r="F321" s="4">
        <f t="shared" si="53"/>
        <v>40029.449999999997</v>
      </c>
      <c r="G321" s="4">
        <f t="shared" si="53"/>
        <v>0</v>
      </c>
      <c r="H321" s="4">
        <f t="shared" si="53"/>
        <v>2339478.84</v>
      </c>
      <c r="I321" s="4">
        <f t="shared" si="53"/>
        <v>2401907.2000000002</v>
      </c>
      <c r="J321" s="4">
        <f t="shared" si="53"/>
        <v>2484044.59</v>
      </c>
      <c r="K321" s="4">
        <f t="shared" si="53"/>
        <v>7166095.4399999995</v>
      </c>
    </row>
    <row r="322" spans="1:11" ht="15.75" thickBot="1" x14ac:dyDescent="0.3">
      <c r="A322" s="48" t="s">
        <v>366</v>
      </c>
      <c r="B322" s="18"/>
      <c r="C322" s="40"/>
      <c r="D322" s="40"/>
      <c r="E322" s="23"/>
      <c r="F322" s="23"/>
      <c r="G322" s="23"/>
      <c r="H322" s="23"/>
      <c r="I322" s="23"/>
      <c r="J322" s="23"/>
      <c r="K322" s="23"/>
    </row>
    <row r="323" spans="1:11" x14ac:dyDescent="0.25">
      <c r="A323" s="49"/>
      <c r="B323" s="57" t="s">
        <v>60</v>
      </c>
      <c r="C323" s="44"/>
      <c r="D323" s="44"/>
      <c r="E323" s="25" t="s">
        <v>2</v>
      </c>
      <c r="F323" s="26" t="s">
        <v>3</v>
      </c>
      <c r="G323" s="27" t="s">
        <v>4</v>
      </c>
      <c r="H323" s="54" t="s">
        <v>427</v>
      </c>
      <c r="I323" s="67" t="s">
        <v>455</v>
      </c>
      <c r="J323" s="25" t="s">
        <v>456</v>
      </c>
      <c r="K323" s="25" t="s">
        <v>456</v>
      </c>
    </row>
    <row r="324" spans="1:11" ht="15.75" thickBot="1" x14ac:dyDescent="0.3">
      <c r="A324" s="50" t="s">
        <v>60</v>
      </c>
      <c r="B324" s="50" t="s">
        <v>61</v>
      </c>
      <c r="C324" s="45"/>
      <c r="D324" s="45"/>
      <c r="E324" s="28" t="s">
        <v>5</v>
      </c>
      <c r="F324" s="28" t="s">
        <v>5</v>
      </c>
      <c r="G324" s="28" t="s">
        <v>5</v>
      </c>
      <c r="H324" s="55" t="s">
        <v>428</v>
      </c>
      <c r="I324" s="28" t="s">
        <v>457</v>
      </c>
      <c r="J324" s="28" t="s">
        <v>457</v>
      </c>
      <c r="K324" s="28" t="s">
        <v>458</v>
      </c>
    </row>
    <row r="325" spans="1:11" ht="15.75" thickBot="1" x14ac:dyDescent="0.3">
      <c r="A325" s="46" t="s">
        <v>263</v>
      </c>
      <c r="B325" s="46" t="s">
        <v>264</v>
      </c>
      <c r="C325" s="47"/>
      <c r="D325" s="47"/>
      <c r="E325" s="3">
        <v>8609.06</v>
      </c>
      <c r="F325" s="3">
        <v>5315.39</v>
      </c>
      <c r="G325" s="2">
        <v>1067.93</v>
      </c>
      <c r="H325" s="2">
        <v>6608.18</v>
      </c>
      <c r="I325" s="2">
        <f t="shared" ref="I325:I328" si="54">SUM(E325:H325)</f>
        <v>21600.560000000001</v>
      </c>
      <c r="J325" s="2">
        <v>39463.69</v>
      </c>
      <c r="K325" s="2">
        <v>356062.36</v>
      </c>
    </row>
    <row r="326" spans="1:11" ht="15.75" thickBot="1" x14ac:dyDescent="0.3">
      <c r="A326" s="46" t="s">
        <v>461</v>
      </c>
      <c r="B326" s="46" t="s">
        <v>462</v>
      </c>
      <c r="C326" s="47"/>
      <c r="D326" s="47"/>
      <c r="E326" s="3">
        <v>0</v>
      </c>
      <c r="F326" s="3">
        <v>0</v>
      </c>
      <c r="G326" s="2">
        <v>0</v>
      </c>
      <c r="H326" s="2">
        <v>340.96</v>
      </c>
      <c r="I326" s="2">
        <f>SUM(E326:H326)</f>
        <v>340.96</v>
      </c>
      <c r="J326" s="2">
        <v>0</v>
      </c>
      <c r="K326" s="2">
        <v>0</v>
      </c>
    </row>
    <row r="327" spans="1:11" ht="15.75" thickBot="1" x14ac:dyDescent="0.3">
      <c r="A327" s="46" t="s">
        <v>443</v>
      </c>
      <c r="B327" s="46" t="s">
        <v>444</v>
      </c>
      <c r="C327" s="47"/>
      <c r="D327" s="47"/>
      <c r="E327" s="3">
        <v>0</v>
      </c>
      <c r="F327" s="3">
        <v>0</v>
      </c>
      <c r="G327" s="2">
        <v>0</v>
      </c>
      <c r="H327" s="2">
        <v>521.20000000000005</v>
      </c>
      <c r="I327" s="2">
        <f t="shared" si="54"/>
        <v>521.20000000000005</v>
      </c>
      <c r="J327" s="2">
        <v>0</v>
      </c>
      <c r="K327" s="2">
        <v>1706.06</v>
      </c>
    </row>
    <row r="328" spans="1:11" ht="15.75" thickBot="1" x14ac:dyDescent="0.3">
      <c r="A328" s="46" t="s">
        <v>265</v>
      </c>
      <c r="B328" s="46" t="s">
        <v>266</v>
      </c>
      <c r="C328" s="47"/>
      <c r="D328" s="47"/>
      <c r="E328" s="3">
        <v>1903.64</v>
      </c>
      <c r="F328" s="3">
        <v>0</v>
      </c>
      <c r="G328" s="2">
        <v>0</v>
      </c>
      <c r="H328" s="2">
        <v>0</v>
      </c>
      <c r="I328" s="2">
        <f t="shared" si="54"/>
        <v>1903.64</v>
      </c>
      <c r="J328" s="2">
        <v>1671.64</v>
      </c>
      <c r="K328" s="2">
        <v>29903.35</v>
      </c>
    </row>
    <row r="329" spans="1:11" ht="15.75" thickBot="1" x14ac:dyDescent="0.3">
      <c r="A329" s="42" t="s">
        <v>58</v>
      </c>
      <c r="B329" s="58"/>
      <c r="C329" s="43"/>
      <c r="D329" s="43"/>
      <c r="E329" s="4">
        <f>SUM(E325:E328)</f>
        <v>10512.699999999999</v>
      </c>
      <c r="F329" s="4">
        <f t="shared" ref="F329:I329" si="55">SUM(F325:F328)</f>
        <v>5315.39</v>
      </c>
      <c r="G329" s="4">
        <f t="shared" si="55"/>
        <v>1067.93</v>
      </c>
      <c r="H329" s="4">
        <f>SUM(H325:H328)</f>
        <v>7470.34</v>
      </c>
      <c r="I329" s="4">
        <f t="shared" si="55"/>
        <v>24366.36</v>
      </c>
      <c r="J329" s="4">
        <f>SUM(J325:J328)</f>
        <v>41135.33</v>
      </c>
      <c r="K329" s="4">
        <f>SUM(K325:K328)</f>
        <v>387671.76999999996</v>
      </c>
    </row>
    <row r="330" spans="1:11" ht="15.75" thickBot="1" x14ac:dyDescent="0.3">
      <c r="A330" s="19" t="s">
        <v>367</v>
      </c>
      <c r="B330" s="18"/>
      <c r="C330" s="6"/>
      <c r="D330" s="6"/>
      <c r="E330" s="23"/>
      <c r="F330" s="23"/>
      <c r="G330" s="23"/>
      <c r="H330" s="23"/>
      <c r="I330" s="23"/>
      <c r="J330" s="23"/>
      <c r="K330" s="23"/>
    </row>
    <row r="331" spans="1:11" x14ac:dyDescent="0.25">
      <c r="A331" s="20"/>
      <c r="B331" s="57" t="s">
        <v>60</v>
      </c>
      <c r="C331" s="11"/>
      <c r="D331" s="11"/>
      <c r="E331" s="25" t="s">
        <v>2</v>
      </c>
      <c r="F331" s="26" t="s">
        <v>3</v>
      </c>
      <c r="G331" s="27" t="s">
        <v>4</v>
      </c>
      <c r="H331" s="54" t="s">
        <v>427</v>
      </c>
      <c r="I331" s="67" t="s">
        <v>455</v>
      </c>
      <c r="J331" s="25" t="s">
        <v>456</v>
      </c>
      <c r="K331" s="25" t="s">
        <v>456</v>
      </c>
    </row>
    <row r="332" spans="1:11" ht="15.75" thickBot="1" x14ac:dyDescent="0.3">
      <c r="A332" s="21" t="s">
        <v>60</v>
      </c>
      <c r="B332" s="50" t="s">
        <v>61</v>
      </c>
      <c r="C332" s="12"/>
      <c r="D332" s="12"/>
      <c r="E332" s="28" t="s">
        <v>5</v>
      </c>
      <c r="F332" s="28" t="s">
        <v>5</v>
      </c>
      <c r="G332" s="28" t="s">
        <v>5</v>
      </c>
      <c r="H332" s="55" t="s">
        <v>428</v>
      </c>
      <c r="I332" s="28" t="s">
        <v>457</v>
      </c>
      <c r="J332" s="28" t="s">
        <v>457</v>
      </c>
      <c r="K332" s="28" t="s">
        <v>458</v>
      </c>
    </row>
    <row r="333" spans="1:11" ht="15.75" thickBot="1" x14ac:dyDescent="0.3">
      <c r="A333" s="13" t="s">
        <v>318</v>
      </c>
      <c r="B333" s="46" t="s">
        <v>319</v>
      </c>
      <c r="C333" s="14"/>
      <c r="D333" s="14"/>
      <c r="E333" s="3">
        <v>3067.59</v>
      </c>
      <c r="F333" s="3">
        <v>3613.2</v>
      </c>
      <c r="G333" s="2">
        <v>0</v>
      </c>
      <c r="H333" s="2">
        <v>5168.5</v>
      </c>
      <c r="I333" s="2">
        <f t="shared" ref="I333:I334" si="56">SUM(E333:H333)</f>
        <v>11849.29</v>
      </c>
      <c r="J333" s="2">
        <v>6357.55</v>
      </c>
      <c r="K333" s="2">
        <v>49997.88</v>
      </c>
    </row>
    <row r="334" spans="1:11" ht="15.75" thickBot="1" x14ac:dyDescent="0.3">
      <c r="A334" s="13" t="s">
        <v>328</v>
      </c>
      <c r="B334" s="46" t="s">
        <v>329</v>
      </c>
      <c r="C334" s="14"/>
      <c r="D334" s="14"/>
      <c r="E334" s="3">
        <v>0</v>
      </c>
      <c r="F334" s="3">
        <v>0</v>
      </c>
      <c r="G334" s="2">
        <v>0</v>
      </c>
      <c r="H334" s="2">
        <v>0</v>
      </c>
      <c r="I334" s="2">
        <f t="shared" si="56"/>
        <v>0</v>
      </c>
      <c r="J334" s="2">
        <v>1198.72</v>
      </c>
      <c r="K334" s="2">
        <v>6587.38</v>
      </c>
    </row>
    <row r="335" spans="1:11" ht="15.75" thickBot="1" x14ac:dyDescent="0.3">
      <c r="A335" s="9" t="s">
        <v>369</v>
      </c>
      <c r="B335" s="58"/>
      <c r="C335" s="10"/>
      <c r="D335" s="10"/>
      <c r="E335" s="4">
        <f>SUM(E333:E334)</f>
        <v>3067.59</v>
      </c>
      <c r="F335" s="4">
        <f t="shared" ref="F335:I335" si="57">SUM(F333:F334)</f>
        <v>3613.2</v>
      </c>
      <c r="G335" s="4">
        <f t="shared" si="57"/>
        <v>0</v>
      </c>
      <c r="H335" s="4">
        <f>SUM(H333:H334)</f>
        <v>5168.5</v>
      </c>
      <c r="I335" s="4">
        <f t="shared" si="57"/>
        <v>11849.29</v>
      </c>
      <c r="J335" s="4">
        <f>SUM(J333:J334)</f>
        <v>7556.27</v>
      </c>
      <c r="K335" s="4">
        <f>SUM(K333:K334)</f>
        <v>56585.259999999995</v>
      </c>
    </row>
    <row r="336" spans="1:11" ht="15.75" thickBot="1" x14ac:dyDescent="0.3">
      <c r="A336" s="33" t="s">
        <v>370</v>
      </c>
      <c r="B336" s="61"/>
      <c r="C336" s="40"/>
      <c r="D336" s="40"/>
      <c r="E336" s="23"/>
      <c r="F336" s="23"/>
      <c r="G336" s="32"/>
      <c r="H336" s="32"/>
      <c r="I336" s="23"/>
      <c r="J336" s="23"/>
      <c r="K336" s="32"/>
    </row>
    <row r="337" spans="1:11" x14ac:dyDescent="0.25">
      <c r="A337" s="49"/>
      <c r="B337" s="57" t="s">
        <v>60</v>
      </c>
      <c r="C337" s="44"/>
      <c r="D337" s="44"/>
      <c r="E337" s="25" t="s">
        <v>2</v>
      </c>
      <c r="F337" s="26" t="s">
        <v>3</v>
      </c>
      <c r="G337" s="27" t="s">
        <v>4</v>
      </c>
      <c r="H337" s="54" t="s">
        <v>427</v>
      </c>
      <c r="I337" s="67" t="s">
        <v>455</v>
      </c>
      <c r="J337" s="25" t="s">
        <v>456</v>
      </c>
      <c r="K337" s="25" t="s">
        <v>456</v>
      </c>
    </row>
    <row r="338" spans="1:11" ht="15.75" thickBot="1" x14ac:dyDescent="0.3">
      <c r="A338" s="50" t="s">
        <v>60</v>
      </c>
      <c r="B338" s="50" t="s">
        <v>61</v>
      </c>
      <c r="C338" s="45"/>
      <c r="D338" s="45"/>
      <c r="E338" s="28" t="s">
        <v>5</v>
      </c>
      <c r="F338" s="28" t="s">
        <v>5</v>
      </c>
      <c r="G338" s="28" t="s">
        <v>5</v>
      </c>
      <c r="H338" s="55" t="s">
        <v>428</v>
      </c>
      <c r="I338" s="28" t="s">
        <v>457</v>
      </c>
      <c r="J338" s="28" t="s">
        <v>457</v>
      </c>
      <c r="K338" s="28" t="s">
        <v>458</v>
      </c>
    </row>
    <row r="339" spans="1:11" ht="15.75" thickBot="1" x14ac:dyDescent="0.3">
      <c r="A339" s="46" t="s">
        <v>320</v>
      </c>
      <c r="B339" s="46" t="s">
        <v>321</v>
      </c>
      <c r="C339" s="47"/>
      <c r="D339" s="47"/>
      <c r="E339" s="3">
        <v>1093.75</v>
      </c>
      <c r="F339" s="3">
        <v>0</v>
      </c>
      <c r="G339" s="2">
        <v>0</v>
      </c>
      <c r="H339" s="2">
        <v>825</v>
      </c>
      <c r="I339" s="2">
        <f t="shared" ref="I339:I340" si="58">SUM(E339:H339)</f>
        <v>1918.75</v>
      </c>
      <c r="J339" s="2">
        <v>440</v>
      </c>
      <c r="K339" s="2">
        <v>6164.73</v>
      </c>
    </row>
    <row r="340" spans="1:11" ht="15.75" thickBot="1" x14ac:dyDescent="0.3">
      <c r="A340" s="46" t="s">
        <v>267</v>
      </c>
      <c r="B340" s="46" t="s">
        <v>268</v>
      </c>
      <c r="C340" s="47"/>
      <c r="D340" s="47"/>
      <c r="E340" s="3">
        <v>3800.12</v>
      </c>
      <c r="F340" s="3">
        <v>0</v>
      </c>
      <c r="G340" s="2">
        <v>0</v>
      </c>
      <c r="H340" s="2">
        <v>784.52</v>
      </c>
      <c r="I340" s="2">
        <f t="shared" si="58"/>
        <v>4584.6399999999994</v>
      </c>
      <c r="J340" s="2">
        <v>4360.92</v>
      </c>
      <c r="K340" s="2">
        <v>61759.92</v>
      </c>
    </row>
    <row r="341" spans="1:11" ht="15.75" thickBot="1" x14ac:dyDescent="0.3">
      <c r="A341" s="42" t="s">
        <v>371</v>
      </c>
      <c r="B341" s="58"/>
      <c r="C341" s="43"/>
      <c r="D341" s="43"/>
      <c r="E341" s="4">
        <f>SUM(E339:E340)</f>
        <v>4893.87</v>
      </c>
      <c r="F341" s="4">
        <f t="shared" ref="F341:G341" si="59">SUM(F339:F340)</f>
        <v>0</v>
      </c>
      <c r="G341" s="4">
        <f t="shared" si="59"/>
        <v>0</v>
      </c>
      <c r="H341" s="4">
        <f>SUM(H339:H340)</f>
        <v>1609.52</v>
      </c>
      <c r="I341" s="4">
        <f>SUM(I339:I340)</f>
        <v>6503.3899999999994</v>
      </c>
      <c r="J341" s="4">
        <f>SUM(J339:J340)</f>
        <v>4800.92</v>
      </c>
      <c r="K341" s="4">
        <f>SUM(K339:K340)</f>
        <v>67924.649999999994</v>
      </c>
    </row>
    <row r="342" spans="1:11" ht="15.75" thickBot="1" x14ac:dyDescent="0.3">
      <c r="A342" s="33" t="s">
        <v>422</v>
      </c>
      <c r="B342" s="61"/>
      <c r="C342" s="40"/>
      <c r="D342" s="40"/>
      <c r="E342" s="23"/>
      <c r="F342" s="23"/>
      <c r="G342" s="32"/>
      <c r="H342" s="32"/>
      <c r="I342" s="23"/>
      <c r="J342" s="23"/>
      <c r="K342" s="32"/>
    </row>
    <row r="343" spans="1:11" x14ac:dyDescent="0.25">
      <c r="A343" s="49"/>
      <c r="B343" s="57" t="s">
        <v>60</v>
      </c>
      <c r="C343" s="44"/>
      <c r="D343" s="44"/>
      <c r="E343" s="25" t="s">
        <v>2</v>
      </c>
      <c r="F343" s="26" t="s">
        <v>3</v>
      </c>
      <c r="G343" s="27" t="s">
        <v>4</v>
      </c>
      <c r="H343" s="54" t="s">
        <v>427</v>
      </c>
      <c r="I343" s="67" t="s">
        <v>455</v>
      </c>
      <c r="J343" s="25" t="s">
        <v>456</v>
      </c>
      <c r="K343" s="25" t="s">
        <v>456</v>
      </c>
    </row>
    <row r="344" spans="1:11" ht="15.75" thickBot="1" x14ac:dyDescent="0.3">
      <c r="A344" s="50" t="s">
        <v>60</v>
      </c>
      <c r="B344" s="50" t="s">
        <v>61</v>
      </c>
      <c r="C344" s="45"/>
      <c r="D344" s="45"/>
      <c r="E344" s="28" t="s">
        <v>5</v>
      </c>
      <c r="F344" s="28" t="s">
        <v>5</v>
      </c>
      <c r="G344" s="28" t="s">
        <v>5</v>
      </c>
      <c r="H344" s="55" t="s">
        <v>428</v>
      </c>
      <c r="I344" s="28" t="s">
        <v>457</v>
      </c>
      <c r="J344" s="28" t="s">
        <v>457</v>
      </c>
      <c r="K344" s="28" t="s">
        <v>458</v>
      </c>
    </row>
    <row r="345" spans="1:11" ht="15.75" thickBot="1" x14ac:dyDescent="0.3">
      <c r="A345" s="46" t="s">
        <v>423</v>
      </c>
      <c r="B345" s="46" t="s">
        <v>424</v>
      </c>
      <c r="C345" s="47"/>
      <c r="D345" s="47"/>
      <c r="E345" s="3">
        <v>0</v>
      </c>
      <c r="F345" s="3">
        <v>0</v>
      </c>
      <c r="G345" s="2">
        <v>0</v>
      </c>
      <c r="H345" s="2">
        <v>0</v>
      </c>
      <c r="I345" s="2">
        <f>SUM(E345:H345)</f>
        <v>0</v>
      </c>
      <c r="J345" s="2">
        <v>0</v>
      </c>
      <c r="K345" s="2">
        <v>25558.1</v>
      </c>
    </row>
    <row r="346" spans="1:11" ht="15.75" thickBot="1" x14ac:dyDescent="0.3">
      <c r="A346" s="42" t="s">
        <v>425</v>
      </c>
      <c r="B346" s="58"/>
      <c r="C346" s="43"/>
      <c r="D346" s="43"/>
      <c r="E346" s="4">
        <f>SUM(E345)</f>
        <v>0</v>
      </c>
      <c r="F346" s="4">
        <f t="shared" ref="F346:I346" si="60">SUM(F345)</f>
        <v>0</v>
      </c>
      <c r="G346" s="4">
        <f t="shared" si="60"/>
        <v>0</v>
      </c>
      <c r="H346" s="4">
        <f>SUM(H345)</f>
        <v>0</v>
      </c>
      <c r="I346" s="4">
        <f t="shared" si="60"/>
        <v>0</v>
      </c>
      <c r="J346" s="4">
        <f>SUM(J345)</f>
        <v>0</v>
      </c>
      <c r="K346" s="4">
        <f>SUM(K345)</f>
        <v>25558.1</v>
      </c>
    </row>
    <row r="347" spans="1:11" ht="15.75" thickBot="1" x14ac:dyDescent="0.3">
      <c r="A347" s="33" t="s">
        <v>368</v>
      </c>
      <c r="B347" s="61"/>
      <c r="C347" s="40"/>
      <c r="D347" s="40"/>
      <c r="E347" s="23"/>
      <c r="F347" s="23"/>
      <c r="G347" s="32"/>
      <c r="H347" s="32"/>
      <c r="I347" s="23"/>
      <c r="J347" s="23"/>
      <c r="K347" s="32"/>
    </row>
    <row r="348" spans="1:11" x14ac:dyDescent="0.25">
      <c r="A348" s="49"/>
      <c r="B348" s="57" t="s">
        <v>60</v>
      </c>
      <c r="C348" s="44"/>
      <c r="D348" s="44"/>
      <c r="E348" s="25" t="s">
        <v>2</v>
      </c>
      <c r="F348" s="26" t="s">
        <v>3</v>
      </c>
      <c r="G348" s="27" t="s">
        <v>4</v>
      </c>
      <c r="H348" s="54" t="s">
        <v>427</v>
      </c>
      <c r="I348" s="67" t="s">
        <v>455</v>
      </c>
      <c r="J348" s="25" t="s">
        <v>456</v>
      </c>
      <c r="K348" s="25" t="s">
        <v>456</v>
      </c>
    </row>
    <row r="349" spans="1:11" ht="15.75" thickBot="1" x14ac:dyDescent="0.3">
      <c r="A349" s="50" t="s">
        <v>60</v>
      </c>
      <c r="B349" s="50" t="s">
        <v>61</v>
      </c>
      <c r="C349" s="45"/>
      <c r="D349" s="45"/>
      <c r="E349" s="28" t="s">
        <v>5</v>
      </c>
      <c r="F349" s="28" t="s">
        <v>5</v>
      </c>
      <c r="G349" s="28" t="s">
        <v>5</v>
      </c>
      <c r="H349" s="55" t="s">
        <v>428</v>
      </c>
      <c r="I349" s="28" t="s">
        <v>457</v>
      </c>
      <c r="J349" s="28" t="s">
        <v>457</v>
      </c>
      <c r="K349" s="28" t="s">
        <v>458</v>
      </c>
    </row>
    <row r="350" spans="1:11" ht="15.75" thickBot="1" x14ac:dyDescent="0.3">
      <c r="A350" s="46" t="s">
        <v>269</v>
      </c>
      <c r="B350" s="46" t="s">
        <v>270</v>
      </c>
      <c r="C350" s="47"/>
      <c r="D350" s="47"/>
      <c r="E350" s="3">
        <v>12361.35</v>
      </c>
      <c r="F350" s="3">
        <v>11731.09</v>
      </c>
      <c r="G350" s="2">
        <v>0</v>
      </c>
      <c r="H350" s="2">
        <v>1159</v>
      </c>
      <c r="I350" s="2">
        <f>SUM(E350:H350)</f>
        <v>25251.440000000002</v>
      </c>
      <c r="J350" s="2">
        <v>30300.12</v>
      </c>
      <c r="K350" s="2">
        <v>210499.09</v>
      </c>
    </row>
    <row r="351" spans="1:11" ht="15.75" thickBot="1" x14ac:dyDescent="0.3">
      <c r="A351" s="42" t="s">
        <v>59</v>
      </c>
      <c r="B351" s="58"/>
      <c r="C351" s="43"/>
      <c r="D351" s="43"/>
      <c r="E351" s="4">
        <f>SUM(E350)</f>
        <v>12361.35</v>
      </c>
      <c r="F351" s="4">
        <f t="shared" ref="F351:I351" si="61">SUM(F350)</f>
        <v>11731.09</v>
      </c>
      <c r="G351" s="4">
        <f t="shared" si="61"/>
        <v>0</v>
      </c>
      <c r="H351" s="4">
        <f>SUM(H350)</f>
        <v>1159</v>
      </c>
      <c r="I351" s="4">
        <f t="shared" si="61"/>
        <v>25251.440000000002</v>
      </c>
      <c r="J351" s="4">
        <f>SUM(J350)</f>
        <v>30300.12</v>
      </c>
      <c r="K351" s="4">
        <f>SUM(K350)</f>
        <v>210499.09</v>
      </c>
    </row>
    <row r="352" spans="1:11" ht="15.75" thickBot="1" x14ac:dyDescent="0.3">
      <c r="A352" s="33" t="s">
        <v>411</v>
      </c>
      <c r="B352" s="61"/>
      <c r="C352" s="6"/>
      <c r="D352" s="6"/>
      <c r="E352" s="23"/>
      <c r="F352" s="23"/>
      <c r="G352" s="32"/>
      <c r="H352" s="32"/>
      <c r="I352" s="23"/>
      <c r="J352" s="23"/>
      <c r="K352" s="32"/>
    </row>
    <row r="353" spans="1:11" x14ac:dyDescent="0.25">
      <c r="A353" s="20"/>
      <c r="B353" s="57" t="s">
        <v>60</v>
      </c>
      <c r="C353" s="11"/>
      <c r="D353" s="11"/>
      <c r="E353" s="25" t="s">
        <v>2</v>
      </c>
      <c r="F353" s="26" t="s">
        <v>3</v>
      </c>
      <c r="G353" s="27" t="s">
        <v>4</v>
      </c>
      <c r="H353" s="54" t="s">
        <v>427</v>
      </c>
      <c r="I353" s="67" t="s">
        <v>455</v>
      </c>
      <c r="J353" s="25" t="s">
        <v>456</v>
      </c>
      <c r="K353" s="25" t="s">
        <v>456</v>
      </c>
    </row>
    <row r="354" spans="1:11" ht="15.75" thickBot="1" x14ac:dyDescent="0.3">
      <c r="A354" s="21" t="s">
        <v>60</v>
      </c>
      <c r="B354" s="50" t="s">
        <v>61</v>
      </c>
      <c r="C354" s="12"/>
      <c r="D354" s="12"/>
      <c r="E354" s="28" t="s">
        <v>5</v>
      </c>
      <c r="F354" s="28" t="s">
        <v>5</v>
      </c>
      <c r="G354" s="28" t="s">
        <v>5</v>
      </c>
      <c r="H354" s="55" t="s">
        <v>428</v>
      </c>
      <c r="I354" s="28" t="s">
        <v>457</v>
      </c>
      <c r="J354" s="28" t="s">
        <v>457</v>
      </c>
      <c r="K354" s="28" t="s">
        <v>458</v>
      </c>
    </row>
    <row r="355" spans="1:11" ht="15.75" thickBot="1" x14ac:dyDescent="0.3">
      <c r="A355" s="13" t="s">
        <v>412</v>
      </c>
      <c r="B355" s="46" t="s">
        <v>413</v>
      </c>
      <c r="C355" s="14"/>
      <c r="D355" s="14"/>
      <c r="E355" s="3">
        <v>0</v>
      </c>
      <c r="F355" s="3">
        <v>0</v>
      </c>
      <c r="G355" s="2">
        <v>0</v>
      </c>
      <c r="H355" s="2">
        <v>0</v>
      </c>
      <c r="I355" s="2">
        <f>SUM(E355:H355)</f>
        <v>0</v>
      </c>
      <c r="J355" s="2">
        <v>0</v>
      </c>
      <c r="K355" s="2">
        <v>7449.64</v>
      </c>
    </row>
    <row r="356" spans="1:11" ht="15.75" thickBot="1" x14ac:dyDescent="0.3">
      <c r="A356" s="9" t="s">
        <v>414</v>
      </c>
      <c r="B356" s="58"/>
      <c r="C356" s="10"/>
      <c r="D356" s="10"/>
      <c r="E356" s="4">
        <f>SUM(E355)</f>
        <v>0</v>
      </c>
      <c r="F356" s="4">
        <f t="shared" ref="F356:G356" si="62">SUM(F355)</f>
        <v>0</v>
      </c>
      <c r="G356" s="4">
        <f t="shared" si="62"/>
        <v>0</v>
      </c>
      <c r="H356" s="4">
        <f>SUM(H355)</f>
        <v>0</v>
      </c>
      <c r="I356" s="4">
        <f t="shared" ref="I356" si="63">SUM(I355)</f>
        <v>0</v>
      </c>
      <c r="J356" s="4">
        <f>SUM(J355)</f>
        <v>0</v>
      </c>
      <c r="K356" s="4">
        <f>SUM(K355)</f>
        <v>7449.64</v>
      </c>
    </row>
    <row r="357" spans="1:11" ht="15.75" thickBot="1" x14ac:dyDescent="0.3">
      <c r="A357" s="33" t="s">
        <v>416</v>
      </c>
      <c r="B357" s="61"/>
      <c r="C357" s="40"/>
      <c r="D357" s="40"/>
      <c r="E357" s="23"/>
      <c r="F357" s="23"/>
      <c r="G357" s="32"/>
      <c r="H357" s="32"/>
      <c r="I357" s="23"/>
      <c r="J357" s="23"/>
      <c r="K357" s="32"/>
    </row>
    <row r="358" spans="1:11" x14ac:dyDescent="0.25">
      <c r="A358" s="49"/>
      <c r="B358" s="57" t="s">
        <v>60</v>
      </c>
      <c r="C358" s="44"/>
      <c r="D358" s="44"/>
      <c r="E358" s="25" t="s">
        <v>2</v>
      </c>
      <c r="F358" s="26" t="s">
        <v>3</v>
      </c>
      <c r="G358" s="27" t="s">
        <v>4</v>
      </c>
      <c r="H358" s="54" t="s">
        <v>427</v>
      </c>
      <c r="I358" s="67" t="s">
        <v>455</v>
      </c>
      <c r="J358" s="25" t="s">
        <v>456</v>
      </c>
      <c r="K358" s="25" t="s">
        <v>456</v>
      </c>
    </row>
    <row r="359" spans="1:11" ht="15.75" thickBot="1" x14ac:dyDescent="0.3">
      <c r="A359" s="50" t="s">
        <v>60</v>
      </c>
      <c r="B359" s="50" t="s">
        <v>61</v>
      </c>
      <c r="C359" s="45"/>
      <c r="D359" s="45"/>
      <c r="E359" s="28" t="s">
        <v>5</v>
      </c>
      <c r="F359" s="28" t="s">
        <v>5</v>
      </c>
      <c r="G359" s="28" t="s">
        <v>5</v>
      </c>
      <c r="H359" s="55" t="s">
        <v>428</v>
      </c>
      <c r="I359" s="28" t="s">
        <v>457</v>
      </c>
      <c r="J359" s="28" t="s">
        <v>457</v>
      </c>
      <c r="K359" s="28" t="s">
        <v>458</v>
      </c>
    </row>
    <row r="360" spans="1:11" ht="15.75" thickBot="1" x14ac:dyDescent="0.3">
      <c r="A360" s="46" t="s">
        <v>417</v>
      </c>
      <c r="B360" s="46" t="s">
        <v>418</v>
      </c>
      <c r="C360" s="47"/>
      <c r="D360" s="47"/>
      <c r="E360" s="3">
        <v>0</v>
      </c>
      <c r="F360" s="3">
        <v>1267.3399999999999</v>
      </c>
      <c r="G360" s="2">
        <v>0</v>
      </c>
      <c r="H360" s="2">
        <v>410</v>
      </c>
      <c r="I360" s="2">
        <f>SUM(E360:H360)</f>
        <v>1677.34</v>
      </c>
      <c r="J360" s="2">
        <v>0</v>
      </c>
      <c r="K360" s="2">
        <v>9106.5300000000007</v>
      </c>
    </row>
    <row r="361" spans="1:11" ht="15.75" thickBot="1" x14ac:dyDescent="0.3">
      <c r="A361" s="42" t="s">
        <v>416</v>
      </c>
      <c r="B361" s="58"/>
      <c r="C361" s="43"/>
      <c r="D361" s="43"/>
      <c r="E361" s="4">
        <f>SUM(E360)</f>
        <v>0</v>
      </c>
      <c r="F361" s="4">
        <f t="shared" ref="F361:G361" si="64">SUM(F360)</f>
        <v>1267.3399999999999</v>
      </c>
      <c r="G361" s="4">
        <f t="shared" si="64"/>
        <v>0</v>
      </c>
      <c r="H361" s="4">
        <f>SUM(H360)</f>
        <v>410</v>
      </c>
      <c r="I361" s="4">
        <f t="shared" ref="I361" si="65">SUM(I360)</f>
        <v>1677.34</v>
      </c>
      <c r="J361" s="4">
        <f>SUM(J360)</f>
        <v>0</v>
      </c>
      <c r="K361" s="4">
        <f>SUM(K360)</f>
        <v>9106.5300000000007</v>
      </c>
    </row>
    <row r="362" spans="1:11" ht="15.75" thickBot="1" x14ac:dyDescent="0.3">
      <c r="A362" s="33" t="s">
        <v>445</v>
      </c>
      <c r="B362" s="61"/>
      <c r="C362" s="40"/>
      <c r="D362" s="40"/>
      <c r="E362" s="23"/>
      <c r="F362" s="23"/>
      <c r="G362" s="32"/>
      <c r="H362" s="32"/>
      <c r="I362" s="23"/>
      <c r="J362" s="23"/>
      <c r="K362" s="32"/>
    </row>
    <row r="363" spans="1:11" x14ac:dyDescent="0.25">
      <c r="A363" s="49"/>
      <c r="B363" s="57" t="s">
        <v>60</v>
      </c>
      <c r="C363" s="44"/>
      <c r="D363" s="44"/>
      <c r="E363" s="25" t="s">
        <v>2</v>
      </c>
      <c r="F363" s="26" t="s">
        <v>3</v>
      </c>
      <c r="G363" s="27" t="s">
        <v>4</v>
      </c>
      <c r="H363" s="54" t="s">
        <v>427</v>
      </c>
      <c r="I363" s="67" t="s">
        <v>455</v>
      </c>
      <c r="J363" s="25" t="s">
        <v>456</v>
      </c>
      <c r="K363" s="25" t="s">
        <v>456</v>
      </c>
    </row>
    <row r="364" spans="1:11" ht="15.75" thickBot="1" x14ac:dyDescent="0.3">
      <c r="A364" s="50" t="s">
        <v>60</v>
      </c>
      <c r="B364" s="50" t="s">
        <v>61</v>
      </c>
      <c r="C364" s="45"/>
      <c r="D364" s="45"/>
      <c r="E364" s="28" t="s">
        <v>5</v>
      </c>
      <c r="F364" s="28" t="s">
        <v>5</v>
      </c>
      <c r="G364" s="28" t="s">
        <v>5</v>
      </c>
      <c r="H364" s="55" t="s">
        <v>428</v>
      </c>
      <c r="I364" s="28" t="s">
        <v>457</v>
      </c>
      <c r="J364" s="28" t="s">
        <v>457</v>
      </c>
      <c r="K364" s="28" t="s">
        <v>458</v>
      </c>
    </row>
    <row r="365" spans="1:11" ht="15.75" thickBot="1" x14ac:dyDescent="0.3">
      <c r="A365" s="46" t="s">
        <v>446</v>
      </c>
      <c r="B365" s="46" t="s">
        <v>447</v>
      </c>
      <c r="C365" s="47"/>
      <c r="D365" s="47"/>
      <c r="E365" s="3">
        <v>0</v>
      </c>
      <c r="F365" s="3">
        <v>0</v>
      </c>
      <c r="G365" s="2">
        <v>0</v>
      </c>
      <c r="H365" s="2">
        <v>0</v>
      </c>
      <c r="I365" s="2">
        <f>SUM(E365:H365)</f>
        <v>0</v>
      </c>
      <c r="J365" s="2">
        <v>0</v>
      </c>
      <c r="K365" s="2">
        <v>2536.7800000000002</v>
      </c>
    </row>
    <row r="366" spans="1:11" ht="15.75" thickBot="1" x14ac:dyDescent="0.3">
      <c r="A366" s="42" t="s">
        <v>445</v>
      </c>
      <c r="B366" s="58"/>
      <c r="C366" s="43"/>
      <c r="D366" s="43"/>
      <c r="E366" s="4">
        <f>SUM(E365)</f>
        <v>0</v>
      </c>
      <c r="F366" s="4">
        <f t="shared" ref="F366:I366" si="66">SUM(F365)</f>
        <v>0</v>
      </c>
      <c r="G366" s="4">
        <f t="shared" si="66"/>
        <v>0</v>
      </c>
      <c r="H366" s="4">
        <f>SUM(H365)</f>
        <v>0</v>
      </c>
      <c r="I366" s="4">
        <f t="shared" si="66"/>
        <v>0</v>
      </c>
      <c r="J366" s="4">
        <f>SUM(J365)</f>
        <v>0</v>
      </c>
      <c r="K366" s="4">
        <f>SUM(K365)</f>
        <v>2536.7800000000002</v>
      </c>
    </row>
    <row r="367" spans="1:11" x14ac:dyDescent="0.25">
      <c r="A367" s="18"/>
      <c r="B367" s="18"/>
      <c r="C367" s="6"/>
      <c r="D367" s="6"/>
      <c r="E367" s="23"/>
      <c r="F367" s="23"/>
      <c r="G367" s="32"/>
      <c r="H367" s="32"/>
      <c r="I367" s="23"/>
      <c r="J367" s="23"/>
      <c r="K367" s="29"/>
    </row>
    <row r="368" spans="1:11" ht="15.75" thickBot="1" x14ac:dyDescent="0.3">
      <c r="A368" s="18"/>
      <c r="B368" s="18"/>
      <c r="C368" s="6"/>
      <c r="D368" s="6"/>
      <c r="E368" s="23"/>
      <c r="F368" s="23"/>
      <c r="G368" s="32"/>
      <c r="H368" s="32"/>
      <c r="I368" s="23"/>
      <c r="J368" s="23"/>
      <c r="K368" s="29"/>
    </row>
    <row r="369" spans="1:11" ht="15.75" thickBot="1" x14ac:dyDescent="0.3">
      <c r="A369" s="15"/>
      <c r="B369" s="62" t="s">
        <v>459</v>
      </c>
      <c r="C369" s="16"/>
      <c r="D369" s="16"/>
      <c r="E369" s="4">
        <f>SUM(E366,E12,E20,E26,E32,E38,E45,E56,E61,E74,E79,E103,E116,E124,E138,E143,E148,E159,E165,E171,E179,E191,E208,E216,E221,E226,E231,E236,E241,E252,E263,E275,E280,E285,E291,E298,E308,E313,E321,E329,E335,E341,E346,E351,E356,E361)</f>
        <v>450303.05</v>
      </c>
      <c r="F369" s="4">
        <f>SUM(F366,F12,F20,F26,F32,F38,F45,F56,F61,F74,F79,F103,F116,F124,F138,F143,F148,F159,F165,F171,F179,F191,F208,F216,F221,F226,F231,F236,F241,F252,F263,F275,F280,F285,F291,F298,F308,F313,F321,F329,F335,F341,F346,F351,F356,F361)</f>
        <v>600524.21999999986</v>
      </c>
      <c r="G369" s="4">
        <f>SUM(G366,G12,G20,G26,G32,G38,G45,G56,G61,G74,G79,G103,G116,G124,G138,G143,G148,G159,G165,G171,G179,G191,G208,G216,G221,G226,G231,G236,G241,G252,G263,G275,G280,G285,G291,G298,G308,G313,G321,G329,G335,G341,G346,G351,G356,G361)</f>
        <v>202339.54999999993</v>
      </c>
      <c r="H369" s="4">
        <f>SUM(H366,H12,H20,H26,H32,H38,H45,H56,H61,H74,H79,H103,H116,H124,H138,H143,H148,H159,H165,H171,H179,H191,H208,H216,H221,H226,H231,H236,H241,H252,H263,H275,H280,H285,H291,H298,H308,H313,H321,H329,H335,H341,H346,H351,H356,H361)</f>
        <v>3007888.44</v>
      </c>
      <c r="I369" s="4">
        <f>SUM(I366,I12,I20,I26,I32,I38,I45,I56,I61,I74,I79,I103,I116,I124,I138,I143,I148,I159,I165,I171,I179,I191,I208,I216,I221,I226,I231,I236,I241,I252,I263,I275,I280,I285,I291,I298,I308,I313,I321,I329,I335,I341,I346,I351,I356,I361)</f>
        <v>4261055.2600000007</v>
      </c>
      <c r="J369" s="4">
        <f>SUM(J366,J12,J20,J26,J32,J38,J45,J56,J61,J74,J79,J103,J116,J124,J138,J143,J148,J159,J165,J171,J179,J191,J208,J216,J221,J226,J231,J236,J241,J252,J263,J275,J280,J285,J291,J298,J308,J313,J321,J329,J335,J341,J346,J351,J356,J361,J366)</f>
        <v>4696170.8899999997</v>
      </c>
      <c r="K369" s="4">
        <f>SUM(K366,K12,K20,K26,K32,K38,K45,K56,K61,K74,K79,K103,K116,K124,K138,K143,K148,K159,K165,K171,K179,K191,K208,K216,K221,K226,K231,K236,K241,K252,K263,K275,K280,K285,K291,K298,K308,K313,K321,K329,K335,K341,K346,K351,K356,K361)</f>
        <v>26586921.210000005</v>
      </c>
    </row>
    <row r="370" spans="1:11" ht="15.75" thickBot="1" x14ac:dyDescent="0.3">
      <c r="E370" s="73" t="s">
        <v>429</v>
      </c>
      <c r="F370" s="73" t="s">
        <v>429</v>
      </c>
      <c r="G370" s="73" t="s">
        <v>429</v>
      </c>
      <c r="H370" s="73" t="s">
        <v>429</v>
      </c>
      <c r="I370" s="73" t="s">
        <v>429</v>
      </c>
      <c r="J370" s="73" t="s">
        <v>285</v>
      </c>
      <c r="K370" s="74" t="s">
        <v>285</v>
      </c>
    </row>
    <row r="371" spans="1:11" x14ac:dyDescent="0.25">
      <c r="A371" s="18"/>
      <c r="B371" s="18"/>
      <c r="C371" s="6"/>
      <c r="D371" s="6"/>
      <c r="E371" s="23"/>
      <c r="F371" s="23"/>
      <c r="G371" s="32"/>
      <c r="H371" s="32"/>
      <c r="I371" s="23"/>
      <c r="J371" s="23"/>
      <c r="K371" s="68"/>
    </row>
    <row r="372" spans="1:11" x14ac:dyDescent="0.25">
      <c r="K372" s="29"/>
    </row>
    <row r="373" spans="1:11" x14ac:dyDescent="0.25">
      <c r="K373" s="29"/>
    </row>
    <row r="374" spans="1:11" x14ac:dyDescent="0.25">
      <c r="K374" s="69"/>
    </row>
    <row r="375" spans="1:11" x14ac:dyDescent="0.25">
      <c r="K375" s="69"/>
    </row>
    <row r="376" spans="1:11" x14ac:dyDescent="0.25">
      <c r="K376" s="69"/>
    </row>
    <row r="377" spans="1:11" x14ac:dyDescent="0.25">
      <c r="K377" s="69"/>
    </row>
    <row r="378" spans="1:11" x14ac:dyDescent="0.25">
      <c r="K378" s="69"/>
    </row>
    <row r="379" spans="1:11" x14ac:dyDescent="0.25">
      <c r="K379" s="69"/>
    </row>
    <row r="380" spans="1:11" x14ac:dyDescent="0.25">
      <c r="K380" s="70"/>
    </row>
    <row r="381" spans="1:11" x14ac:dyDescent="0.25">
      <c r="K381" s="68"/>
    </row>
    <row r="382" spans="1:11" x14ac:dyDescent="0.25">
      <c r="K382" s="29"/>
    </row>
    <row r="383" spans="1:11" x14ac:dyDescent="0.25">
      <c r="K383" s="29"/>
    </row>
    <row r="384" spans="1:11" x14ac:dyDescent="0.25">
      <c r="K384" s="69"/>
    </row>
    <row r="385" spans="11:11" x14ac:dyDescent="0.25">
      <c r="K385" s="69"/>
    </row>
    <row r="386" spans="11:11" x14ac:dyDescent="0.25">
      <c r="K386" s="69"/>
    </row>
    <row r="387" spans="11:11" x14ac:dyDescent="0.25">
      <c r="K387" s="69"/>
    </row>
    <row r="388" spans="11:11" x14ac:dyDescent="0.25">
      <c r="K388" s="69"/>
    </row>
    <row r="389" spans="11:11" x14ac:dyDescent="0.25">
      <c r="K389" s="69"/>
    </row>
    <row r="390" spans="11:11" x14ac:dyDescent="0.25">
      <c r="K390" s="69"/>
    </row>
    <row r="391" spans="11:11" x14ac:dyDescent="0.25">
      <c r="K391" s="70"/>
    </row>
    <row r="392" spans="11:11" x14ac:dyDescent="0.25">
      <c r="K392" s="68"/>
    </row>
    <row r="393" spans="11:11" x14ac:dyDescent="0.25">
      <c r="K393" s="29"/>
    </row>
    <row r="394" spans="11:11" x14ac:dyDescent="0.25">
      <c r="K394" s="29"/>
    </row>
    <row r="395" spans="11:11" x14ac:dyDescent="0.25">
      <c r="K395" s="69"/>
    </row>
    <row r="396" spans="11:11" x14ac:dyDescent="0.25">
      <c r="K396" s="69"/>
    </row>
    <row r="397" spans="11:11" x14ac:dyDescent="0.25">
      <c r="K397" s="69"/>
    </row>
    <row r="398" spans="11:11" x14ac:dyDescent="0.25">
      <c r="K398" s="69"/>
    </row>
    <row r="399" spans="11:11" x14ac:dyDescent="0.25">
      <c r="K399" s="69"/>
    </row>
    <row r="400" spans="11:11" x14ac:dyDescent="0.25">
      <c r="K400" s="69"/>
    </row>
    <row r="401" spans="11:11" x14ac:dyDescent="0.25">
      <c r="K401" s="70"/>
    </row>
    <row r="402" spans="11:11" x14ac:dyDescent="0.25">
      <c r="K402" s="68"/>
    </row>
    <row r="403" spans="11:11" x14ac:dyDescent="0.25">
      <c r="K403" s="29"/>
    </row>
    <row r="404" spans="11:11" x14ac:dyDescent="0.25">
      <c r="K404" s="29"/>
    </row>
    <row r="405" spans="11:11" x14ac:dyDescent="0.25">
      <c r="K405" s="69"/>
    </row>
    <row r="406" spans="11:11" x14ac:dyDescent="0.25">
      <c r="K406" s="70"/>
    </row>
    <row r="407" spans="11:11" x14ac:dyDescent="0.25">
      <c r="K407" s="68"/>
    </row>
    <row r="408" spans="11:11" x14ac:dyDescent="0.25">
      <c r="K408" s="29"/>
    </row>
    <row r="409" spans="11:11" x14ac:dyDescent="0.25">
      <c r="K409" s="29"/>
    </row>
    <row r="410" spans="11:11" x14ac:dyDescent="0.25">
      <c r="K410" s="69"/>
    </row>
    <row r="411" spans="11:11" x14ac:dyDescent="0.25">
      <c r="K411" s="70"/>
    </row>
    <row r="412" spans="11:11" x14ac:dyDescent="0.25">
      <c r="K412" s="68"/>
    </row>
    <row r="413" spans="11:11" x14ac:dyDescent="0.25">
      <c r="K413" s="29"/>
    </row>
    <row r="414" spans="11:11" x14ac:dyDescent="0.25">
      <c r="K414" s="29"/>
    </row>
    <row r="415" spans="11:11" x14ac:dyDescent="0.25">
      <c r="K415" s="69"/>
    </row>
    <row r="416" spans="11:11" x14ac:dyDescent="0.25">
      <c r="K416" s="70"/>
    </row>
    <row r="417" spans="11:11" x14ac:dyDescent="0.25">
      <c r="K417" s="68"/>
    </row>
    <row r="418" spans="11:11" x14ac:dyDescent="0.25">
      <c r="K418" s="29"/>
    </row>
    <row r="419" spans="11:11" x14ac:dyDescent="0.25">
      <c r="K419" s="29"/>
    </row>
    <row r="420" spans="11:11" x14ac:dyDescent="0.25">
      <c r="K420" s="69"/>
    </row>
    <row r="421" spans="11:11" x14ac:dyDescent="0.25">
      <c r="K421" s="69"/>
    </row>
    <row r="422" spans="11:11" x14ac:dyDescent="0.25">
      <c r="K422" s="69"/>
    </row>
    <row r="423" spans="11:11" x14ac:dyDescent="0.25">
      <c r="K423" s="69"/>
    </row>
    <row r="424" spans="11:11" x14ac:dyDescent="0.25">
      <c r="K424" s="70"/>
    </row>
    <row r="425" spans="11:11" x14ac:dyDescent="0.25">
      <c r="K425" s="68"/>
    </row>
    <row r="426" spans="11:11" x14ac:dyDescent="0.25">
      <c r="K426" s="29"/>
    </row>
    <row r="427" spans="11:11" x14ac:dyDescent="0.25">
      <c r="K427" s="29"/>
    </row>
    <row r="428" spans="11:11" x14ac:dyDescent="0.25">
      <c r="K428" s="29"/>
    </row>
    <row r="429" spans="11:11" x14ac:dyDescent="0.25">
      <c r="K429" s="69"/>
    </row>
    <row r="430" spans="11:11" x14ac:dyDescent="0.25">
      <c r="K430" s="69"/>
    </row>
    <row r="431" spans="11:11" x14ac:dyDescent="0.25">
      <c r="K431" s="70"/>
    </row>
    <row r="432" spans="11:11" x14ac:dyDescent="0.25">
      <c r="K432" s="68"/>
    </row>
    <row r="433" spans="11:11" x14ac:dyDescent="0.25">
      <c r="K433" s="29"/>
    </row>
    <row r="434" spans="11:11" x14ac:dyDescent="0.25">
      <c r="K434" s="29"/>
    </row>
    <row r="435" spans="11:11" x14ac:dyDescent="0.25">
      <c r="K435" s="69"/>
    </row>
    <row r="436" spans="11:11" x14ac:dyDescent="0.25">
      <c r="K436" s="70"/>
    </row>
    <row r="437" spans="11:11" x14ac:dyDescent="0.25">
      <c r="K437" s="68"/>
    </row>
    <row r="438" spans="11:11" x14ac:dyDescent="0.25">
      <c r="K438" s="29"/>
    </row>
    <row r="439" spans="11:11" x14ac:dyDescent="0.25">
      <c r="K439" s="29"/>
    </row>
    <row r="440" spans="11:11" x14ac:dyDescent="0.25">
      <c r="K440" s="69"/>
    </row>
    <row r="441" spans="11:11" x14ac:dyDescent="0.25">
      <c r="K441" s="69"/>
    </row>
    <row r="442" spans="11:11" x14ac:dyDescent="0.25">
      <c r="K442" s="69"/>
    </row>
    <row r="443" spans="11:11" x14ac:dyDescent="0.25">
      <c r="K443" s="69"/>
    </row>
    <row r="444" spans="11:11" x14ac:dyDescent="0.25">
      <c r="K444" s="70"/>
    </row>
    <row r="445" spans="11:11" x14ac:dyDescent="0.25">
      <c r="K445" s="68"/>
    </row>
    <row r="446" spans="11:11" x14ac:dyDescent="0.25">
      <c r="K446" s="29"/>
    </row>
    <row r="447" spans="11:11" x14ac:dyDescent="0.25">
      <c r="K447" s="29"/>
    </row>
    <row r="448" spans="11:11" x14ac:dyDescent="0.25">
      <c r="K448" s="69"/>
    </row>
    <row r="449" spans="11:11" x14ac:dyDescent="0.25">
      <c r="K449" s="69"/>
    </row>
    <row r="450" spans="11:11" x14ac:dyDescent="0.25">
      <c r="K450" s="70"/>
    </row>
    <row r="451" spans="11:11" x14ac:dyDescent="0.25">
      <c r="K451" s="68"/>
    </row>
    <row r="452" spans="11:11" x14ac:dyDescent="0.25">
      <c r="K452" s="29"/>
    </row>
    <row r="453" spans="11:11" x14ac:dyDescent="0.25">
      <c r="K453" s="29"/>
    </row>
    <row r="454" spans="11:11" x14ac:dyDescent="0.25">
      <c r="K454" s="69"/>
    </row>
    <row r="455" spans="11:11" x14ac:dyDescent="0.25">
      <c r="K455" s="69"/>
    </row>
    <row r="456" spans="11:11" x14ac:dyDescent="0.25">
      <c r="K456" s="70"/>
    </row>
    <row r="457" spans="11:11" x14ac:dyDescent="0.25">
      <c r="K457" s="68"/>
    </row>
    <row r="458" spans="11:11" x14ac:dyDescent="0.25">
      <c r="K458" s="29"/>
    </row>
    <row r="459" spans="11:11" x14ac:dyDescent="0.25">
      <c r="K459" s="29"/>
    </row>
    <row r="460" spans="11:11" x14ac:dyDescent="0.25">
      <c r="K460" s="69"/>
    </row>
    <row r="461" spans="11:11" x14ac:dyDescent="0.25">
      <c r="K461" s="69"/>
    </row>
    <row r="462" spans="11:11" x14ac:dyDescent="0.25">
      <c r="K462" s="70"/>
    </row>
    <row r="463" spans="11:11" x14ac:dyDescent="0.25">
      <c r="K463" s="68"/>
    </row>
    <row r="464" spans="11:11" x14ac:dyDescent="0.25">
      <c r="K464" s="29"/>
    </row>
    <row r="465" spans="11:11" x14ac:dyDescent="0.25">
      <c r="K465" s="29"/>
    </row>
    <row r="466" spans="11:11" x14ac:dyDescent="0.25">
      <c r="K466" s="69"/>
    </row>
    <row r="467" spans="11:11" x14ac:dyDescent="0.25">
      <c r="K467" s="70"/>
    </row>
    <row r="468" spans="11:11" x14ac:dyDescent="0.25">
      <c r="K468" s="68"/>
    </row>
    <row r="469" spans="11:11" x14ac:dyDescent="0.25">
      <c r="K469" s="29"/>
    </row>
    <row r="470" spans="11:11" x14ac:dyDescent="0.25">
      <c r="K470" s="29"/>
    </row>
    <row r="471" spans="11:11" x14ac:dyDescent="0.25">
      <c r="K471" s="69"/>
    </row>
    <row r="472" spans="11:11" x14ac:dyDescent="0.25">
      <c r="K472" s="70"/>
    </row>
    <row r="473" spans="11:11" x14ac:dyDescent="0.25">
      <c r="K473" s="68"/>
    </row>
    <row r="474" spans="11:11" x14ac:dyDescent="0.25">
      <c r="K474" s="29"/>
    </row>
    <row r="475" spans="11:11" x14ac:dyDescent="0.25">
      <c r="K475" s="29"/>
    </row>
    <row r="476" spans="11:11" x14ac:dyDescent="0.25">
      <c r="K476" s="69"/>
    </row>
    <row r="477" spans="11:11" x14ac:dyDescent="0.25">
      <c r="K477" s="70"/>
    </row>
    <row r="478" spans="11:11" x14ac:dyDescent="0.25">
      <c r="K478" s="68"/>
    </row>
    <row r="479" spans="11:11" x14ac:dyDescent="0.25">
      <c r="K479" s="29"/>
    </row>
    <row r="480" spans="11:11" x14ac:dyDescent="0.25">
      <c r="K480" s="29"/>
    </row>
    <row r="481" spans="11:11" x14ac:dyDescent="0.25">
      <c r="K481" s="69"/>
    </row>
    <row r="482" spans="11:11" x14ac:dyDescent="0.25">
      <c r="K482" s="70"/>
    </row>
    <row r="483" spans="11:11" x14ac:dyDescent="0.25">
      <c r="K483" s="68"/>
    </row>
    <row r="484" spans="11:11" x14ac:dyDescent="0.25">
      <c r="K484" s="68"/>
    </row>
    <row r="485" spans="11:11" x14ac:dyDescent="0.25">
      <c r="K485" s="68"/>
    </row>
    <row r="486" spans="11:11" x14ac:dyDescent="0.25">
      <c r="K486" s="70"/>
    </row>
    <row r="488" spans="11:11" x14ac:dyDescent="0.25">
      <c r="K488" s="68"/>
    </row>
  </sheetData>
  <mergeCells count="7">
    <mergeCell ref="B19:D19"/>
    <mergeCell ref="B9:D9"/>
    <mergeCell ref="B11:D11"/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2016-09-28T19:39:50Z</cp:lastPrinted>
  <dcterms:created xsi:type="dcterms:W3CDTF">2015-05-01T20:35:26Z</dcterms:created>
  <dcterms:modified xsi:type="dcterms:W3CDTF">2016-12-20T19:48:08Z</dcterms:modified>
</cp:coreProperties>
</file>