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Users\kadicker\Organizations\FY13\"/>
    </mc:Choice>
  </mc:AlternateContent>
  <bookViews>
    <workbookView xWindow="-10125" yWindow="2925" windowWidth="25605" windowHeight="15600" tabRatio="882"/>
  </bookViews>
  <sheets>
    <sheet name="Total Orgs" sheetId="1" r:id="rId1"/>
    <sheet name="ASO" sheetId="2" r:id="rId2"/>
    <sheet name="ACT" sheetId="3" r:id="rId3"/>
    <sheet name="AgEcon" sheetId="4" r:id="rId4"/>
    <sheet name="Agronomy" sheetId="5" r:id="rId5"/>
    <sheet name="AKPsi" sheetId="6" r:id="rId6"/>
    <sheet name="APO" sheetId="7" r:id="rId7"/>
    <sheet name="APsiO" sheetId="8" r:id="rId8"/>
    <sheet name="ARSAT" sheetId="10" r:id="rId9"/>
    <sheet name="AgAmbassadors" sheetId="204" r:id="rId10"/>
    <sheet name="AAFCS" sheetId="11" r:id="rId11"/>
    <sheet name="ACS-SA" sheetId="15" r:id="rId12"/>
    <sheet name="AIAS" sheetId="16" r:id="rId13"/>
    <sheet name="AIChE" sheetId="17" r:id="rId14"/>
    <sheet name="RedCross" sheetId="18" r:id="rId15"/>
    <sheet name="ASCE" sheetId="20" r:id="rId16"/>
    <sheet name="ASID" sheetId="21" r:id="rId17"/>
    <sheet name="ASME" sheetId="22" r:id="rId18"/>
    <sheet name="AFF" sheetId="23" r:id="rId19"/>
    <sheet name="Anthro Society" sheetId="205" r:id="rId20"/>
    <sheet name="Arnold Air" sheetId="24" r:id="rId21"/>
    <sheet name="AGCA" sheetId="25" r:id="rId22"/>
    <sheet name="AWIC" sheetId="27" r:id="rId23"/>
    <sheet name="ACSS" sheetId="28" r:id="rId24"/>
    <sheet name="AGA" sheetId="30" r:id="rId25"/>
    <sheet name="AITP" sheetId="31" r:id="rId26"/>
    <sheet name="ASAS" sheetId="33" r:id="rId27"/>
    <sheet name="BB" sheetId="37" r:id="rId28"/>
    <sheet name="BSA" sheetId="39" r:id="rId29"/>
    <sheet name="B&amp;B" sheetId="40" r:id="rId30"/>
    <sheet name="TechCRU" sheetId="41" r:id="rId31"/>
    <sheet name="CSA" sheetId="42" r:id="rId32"/>
    <sheet name="CACF" sheetId="43" r:id="rId33"/>
    <sheet name="ChiEpsilon" sheetId="44" r:id="rId34"/>
    <sheet name="ChiRho" sheetId="45" r:id="rId35"/>
    <sheet name="XTE" sheetId="46" r:id="rId36"/>
    <sheet name="ChineseSA" sheetId="47" r:id="rId37"/>
    <sheet name="Circle K" sheetId="48" r:id="rId38"/>
    <sheet name="Classical" sheetId="49" r:id="rId39"/>
    <sheet name="Clay" sheetId="50" r:id="rId40"/>
    <sheet name="CAC" sheetId="52" r:id="rId41"/>
    <sheet name="C4H" sheetId="53" r:id="rId42"/>
    <sheet name="CFFA" sheetId="54" r:id="rId43"/>
    <sheet name="Com. Ethical Business" sheetId="55" r:id="rId44"/>
    <sheet name="Court Jesters" sheetId="206" r:id="rId45"/>
    <sheet name="Criminology" sheetId="207" r:id="rId46"/>
    <sheet name="DSC" sheetId="208" r:id="rId47"/>
    <sheet name="DSP" sheetId="57" r:id="rId48"/>
    <sheet name="DBAHJPMS" sheetId="58" r:id="rId49"/>
    <sheet name="EWB" sheetId="60" r:id="rId50"/>
    <sheet name="HKN" sheetId="61" r:id="rId51"/>
    <sheet name="HON" sheetId="62" r:id="rId52"/>
    <sheet name="Finance" sheetId="63" r:id="rId53"/>
    <sheet name="Food Science" sheetId="64" r:id="rId54"/>
    <sheet name="FormulaSAE" sheetId="65" r:id="rId55"/>
    <sheet name="Foundation" sheetId="66" r:id="rId56"/>
    <sheet name="GBP" sheetId="67" r:id="rId57"/>
    <sheet name="GSA" sheetId="68" r:id="rId58"/>
    <sheet name="Generation One" sheetId="209" r:id="rId59"/>
    <sheet name="Geoscience" sheetId="69" r:id="rId60"/>
    <sheet name="German" sheetId="202" r:id="rId61"/>
    <sheet name="GAB" sheetId="210" r:id="rId62"/>
    <sheet name="Goin' Band" sheetId="70" r:id="rId63"/>
    <sheet name="Golden Key" sheetId="71" r:id="rId64"/>
    <sheet name="GreekWide" sheetId="72" r:id="rId65"/>
    <sheet name="Hi-Tech" sheetId="75" r:id="rId66"/>
    <sheet name="Hillel" sheetId="211" r:id="rId67"/>
    <sheet name="HSF" sheetId="73" r:id="rId68"/>
    <sheet name="Horse" sheetId="77" r:id="rId69"/>
    <sheet name="HSRecruiters" sheetId="79" r:id="rId70"/>
    <sheet name="Impact" sheetId="80" r:id="rId71"/>
    <sheet name="ISA" sheetId="121" r:id="rId72"/>
    <sheet name="IEEE" sheetId="81" r:id="rId73"/>
    <sheet name="IIE" sheetId="82" r:id="rId74"/>
    <sheet name="ITE" sheetId="83" r:id="rId75"/>
    <sheet name="IIDA" sheetId="84" r:id="rId76"/>
    <sheet name="IVCF" sheetId="85" r:id="rId77"/>
    <sheet name="ITA" sheetId="86" r:id="rId78"/>
    <sheet name="KPsi" sheetId="88" r:id="rId79"/>
    <sheet name="KAS" sheetId="89" r:id="rId80"/>
    <sheet name="KRCC" sheetId="90" r:id="rId81"/>
    <sheet name="KOA" sheetId="91" r:id="rId82"/>
    <sheet name="LULAC" sheetId="92" r:id="rId83"/>
    <sheet name="Livestock" sheetId="94" r:id="rId84"/>
    <sheet name="LSF" sheetId="95" r:id="rId85"/>
    <sheet name="MBSF" sheetId="96" r:id="rId86"/>
    <sheet name="Eval" sheetId="97" r:id="rId87"/>
    <sheet name="Meat" sheetId="98" r:id="rId88"/>
    <sheet name="MSA" sheetId="99" r:id="rId89"/>
    <sheet name="MOG" sheetId="100" r:id="rId90"/>
    <sheet name="MTSO" sheetId="101" r:id="rId91"/>
    <sheet name="Metals" sheetId="102" r:id="rId92"/>
    <sheet name="MESA" sheetId="104" r:id="rId93"/>
    <sheet name="MortarBoard" sheetId="103" r:id="rId94"/>
    <sheet name="MuslimSA" sheetId="105" r:id="rId95"/>
    <sheet name="NAACP" sheetId="212" r:id="rId96"/>
    <sheet name="NSTA-SC" sheetId="106" r:id="rId97"/>
    <sheet name="NSBE" sheetId="107" r:id="rId98"/>
    <sheet name="Navigators" sheetId="109" r:id="rId99"/>
    <sheet name="PFPA" sheetId="112" r:id="rId100"/>
    <sheet name="PAD" sheetId="113" r:id="rId101"/>
    <sheet name="PUO" sheetId="108" r:id="rId102"/>
    <sheet name="PTS" sheetId="114" r:id="rId103"/>
    <sheet name="Pre-Medical" sheetId="115" r:id="rId104"/>
    <sheet name="Pre-Pharm" sheetId="116" r:id="rId105"/>
    <sheet name="SpecialOlympics" sheetId="120" r:id="rId106"/>
    <sheet name="DM" sheetId="56" r:id="rId107"/>
    <sheet name="RanchHorse" sheetId="122" r:id="rId108"/>
    <sheet name="RWFC" sheetId="123" r:id="rId109"/>
    <sheet name="RawlsCOBA" sheetId="124" r:id="rId110"/>
    <sheet name="RLC" sheetId="203" r:id="rId111"/>
    <sheet name="REO" sheetId="125" r:id="rId112"/>
    <sheet name="RoboRaiders" sheetId="127" r:id="rId113"/>
    <sheet name="Rog Rang" sheetId="118" r:id="rId114"/>
    <sheet name="Russian" sheetId="110" r:id="rId115"/>
    <sheet name="SFDT" sheetId="128" r:id="rId116"/>
    <sheet name="SSS" sheetId="129" r:id="rId117"/>
    <sheet name="SA" sheetId="130" r:id="rId118"/>
    <sheet name="SDP" sheetId="132" r:id="rId119"/>
    <sheet name="SCB" sheetId="135" r:id="rId120"/>
    <sheet name="SACNAS" sheetId="137" r:id="rId121"/>
    <sheet name="SHPE" sheetId="139" r:id="rId122"/>
    <sheet name="SPE" sheetId="140" r:id="rId123"/>
    <sheet name="SPS" sheetId="141" r:id="rId124"/>
    <sheet name="SWE" sheetId="142" r:id="rId125"/>
    <sheet name="Soils" sheetId="143" r:id="rId126"/>
    <sheet name="SLSA" sheetId="146" r:id="rId127"/>
    <sheet name="AgCouncil" sheetId="147" r:id="rId128"/>
    <sheet name="SASLA" sheetId="148" r:id="rId129"/>
    <sheet name="SAFE" sheetId="149" r:id="rId130"/>
    <sheet name="SDA" sheetId="150" r:id="rId131"/>
    <sheet name="SGC" sheetId="152" r:id="rId132"/>
    <sheet name="TBS" sheetId="154" r:id="rId133"/>
    <sheet name="TSD" sheetId="155" r:id="rId134"/>
    <sheet name="TAF" sheetId="156" r:id="rId135"/>
    <sheet name="TAHS" sheetId="157" r:id="rId136"/>
    <sheet name="TAS" sheetId="158" r:id="rId137"/>
    <sheet name="TCH" sheetId="159" r:id="rId138"/>
    <sheet name="TCFR" sheetId="160" r:id="rId139"/>
    <sheet name="TET" sheetId="161" r:id="rId140"/>
    <sheet name="French" sheetId="162" r:id="rId141"/>
    <sheet name="Habitat" sheetId="164" r:id="rId142"/>
    <sheet name="Horn" sheetId="165" r:id="rId143"/>
    <sheet name="TMA" sheetId="166" r:id="rId144"/>
    <sheet name="TPSU" sheetId="168" r:id="rId145"/>
    <sheet name="PhotoClub" sheetId="170" r:id="rId146"/>
    <sheet name="Pre-Vet" sheetId="169" r:id="rId147"/>
    <sheet name="TRA" sheetId="174" r:id="rId148"/>
    <sheet name="Rodeo" sheetId="175" r:id="rId149"/>
    <sheet name="SetDancers" sheetId="176" r:id="rId150"/>
    <sheet name="Democrats" sheetId="177" r:id="rId151"/>
    <sheet name="Trumpet" sheetId="178" r:id="rId152"/>
    <sheet name="TSPE" sheetId="181" r:id="rId153"/>
    <sheet name="Republicans" sheetId="183" r:id="rId154"/>
    <sheet name="TTW4W" sheetId="184" r:id="rId155"/>
    <sheet name="URO" sheetId="186" r:id="rId156"/>
    <sheet name="UMI" sheetId="187" r:id="rId157"/>
    <sheet name="UDC" sheetId="188" r:id="rId158"/>
    <sheet name="UBU" sheetId="189" r:id="rId159"/>
    <sheet name="USGBC" sheetId="190" r:id="rId160"/>
    <sheet name="VATT" sheetId="192" r:id="rId161"/>
    <sheet name="VSA" sheetId="193" r:id="rId162"/>
    <sheet name="VOL" sheetId="194" r:id="rId163"/>
    <sheet name="Wesley" sheetId="195" r:id="rId164"/>
    <sheet name="WTTASA" sheetId="196" r:id="rId165"/>
    <sheet name="WESA" sheetId="201" r:id="rId166"/>
    <sheet name="Wool" sheetId="197" r:id="rId167"/>
    <sheet name="Misc" sheetId="199" r:id="rId168"/>
    <sheet name="Cont" sheetId="200" r:id="rId169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209" l="1"/>
  <c r="B7" i="200"/>
  <c r="B7" i="199"/>
  <c r="B7" i="104"/>
  <c r="B7" i="164" l="1"/>
  <c r="C1" i="41" l="1"/>
  <c r="B7" i="7" l="1"/>
  <c r="B7" i="94"/>
  <c r="C1" i="31"/>
  <c r="C1" i="30"/>
  <c r="C1" i="28"/>
  <c r="C1" i="27"/>
  <c r="C1" i="25"/>
  <c r="C1" i="24"/>
  <c r="C1" i="205"/>
  <c r="C1" i="23"/>
  <c r="C1" i="22"/>
  <c r="C1" i="21"/>
  <c r="C1" i="20"/>
  <c r="C1" i="18"/>
  <c r="C1" i="17"/>
  <c r="C1" i="16"/>
  <c r="C1" i="15"/>
  <c r="C1" i="11"/>
  <c r="C1" i="204"/>
  <c r="C1" i="10"/>
  <c r="C1" i="8"/>
  <c r="C1" i="7"/>
  <c r="C1" i="6"/>
  <c r="C1" i="5"/>
  <c r="C1" i="4"/>
  <c r="C1" i="3"/>
  <c r="C1" i="2"/>
  <c r="C1" i="143" l="1"/>
  <c r="B5" i="212" l="1"/>
  <c r="B5" i="210"/>
  <c r="B7" i="152"/>
  <c r="B7" i="41" l="1"/>
  <c r="B174" i="1"/>
  <c r="B172" i="1" s="1"/>
  <c r="C1" i="200"/>
  <c r="C1" i="199"/>
  <c r="C1" i="197"/>
  <c r="C1" i="201"/>
  <c r="C1" i="196"/>
  <c r="C1" i="195"/>
  <c r="C1" i="194"/>
  <c r="C1" i="193"/>
  <c r="C1" i="192"/>
  <c r="C1" i="190"/>
  <c r="C1" i="189"/>
  <c r="C1" i="188"/>
  <c r="C1" i="187"/>
  <c r="C1" i="186"/>
  <c r="C1" i="184"/>
  <c r="C1" i="183"/>
  <c r="C1" i="181"/>
  <c r="C1" i="178"/>
  <c r="C1" i="177"/>
  <c r="C1" i="176"/>
  <c r="C1" i="175"/>
  <c r="C1" i="174"/>
  <c r="C1" i="169"/>
  <c r="C1" i="170"/>
  <c r="C1" i="168"/>
  <c r="C1" i="166"/>
  <c r="C1" i="165"/>
  <c r="C1" i="164"/>
  <c r="C1" i="162"/>
  <c r="C1" i="161"/>
  <c r="C1" i="160"/>
  <c r="C1" i="159"/>
  <c r="C1" i="158"/>
  <c r="C1" i="157"/>
  <c r="C1" i="156"/>
  <c r="C1" i="155"/>
  <c r="C1" i="154"/>
  <c r="C1" i="152"/>
  <c r="C1" i="150"/>
  <c r="C1" i="149"/>
  <c r="C1" i="148"/>
  <c r="C1" i="147"/>
  <c r="C1" i="146"/>
  <c r="C1" i="142"/>
  <c r="C1" i="141"/>
  <c r="C1" i="140"/>
  <c r="C1" i="139"/>
  <c r="C1" i="137"/>
  <c r="C1" i="135"/>
  <c r="C1" i="132"/>
  <c r="C1" i="130"/>
  <c r="C1" i="129"/>
  <c r="C1" i="128"/>
  <c r="C1" i="110"/>
  <c r="C1" i="118"/>
  <c r="C1" i="127"/>
  <c r="C1" i="125"/>
  <c r="C1" i="203"/>
  <c r="C1" i="124"/>
  <c r="C1" i="123"/>
  <c r="C1" i="122"/>
  <c r="C1" i="56"/>
  <c r="C1" i="120"/>
  <c r="C1" i="116"/>
  <c r="C1" i="115"/>
  <c r="C1" i="114"/>
  <c r="C1" i="108"/>
  <c r="C1" i="113"/>
  <c r="C1" i="112"/>
  <c r="C1" i="109"/>
  <c r="C1" i="107"/>
  <c r="C1" i="106"/>
  <c r="C1" i="212"/>
  <c r="C1" i="105"/>
  <c r="C1" i="103"/>
  <c r="C1" i="104"/>
  <c r="C1" i="102"/>
  <c r="C1" i="101"/>
  <c r="C1" i="100"/>
  <c r="C1" i="99"/>
  <c r="C1" i="98"/>
  <c r="C1" i="97"/>
  <c r="C1" i="96"/>
  <c r="C1" i="95"/>
  <c r="C1" i="94"/>
  <c r="C1" i="92"/>
  <c r="C1" i="91"/>
  <c r="C1" i="90"/>
  <c r="C1" i="89"/>
  <c r="C1" i="88"/>
  <c r="C1" i="86"/>
  <c r="C1" i="85"/>
  <c r="C1" i="84"/>
  <c r="C1" i="83"/>
  <c r="C1" i="82"/>
  <c r="C1" i="81"/>
  <c r="C1" i="121"/>
  <c r="C1" i="80"/>
  <c r="C1" i="79"/>
  <c r="C1" i="77"/>
  <c r="C1" i="73"/>
  <c r="C1" i="211"/>
  <c r="C1" i="75"/>
  <c r="C1" i="72"/>
  <c r="C1" i="71"/>
  <c r="C1" i="70"/>
  <c r="C1" i="210"/>
  <c r="C1" i="202"/>
  <c r="C1" i="69"/>
  <c r="C1" i="209"/>
  <c r="C1" i="68"/>
  <c r="C1" i="67"/>
  <c r="C1" i="66"/>
  <c r="C1" i="65"/>
  <c r="C1" i="64"/>
  <c r="C1" i="63"/>
  <c r="C1" i="62"/>
  <c r="C1" i="61"/>
  <c r="C1" i="60"/>
  <c r="C1" i="58"/>
  <c r="C1" i="57"/>
  <c r="C1" i="208"/>
  <c r="C1" i="207"/>
  <c r="C1" i="206"/>
  <c r="C1" i="55"/>
  <c r="C1" i="54"/>
  <c r="C1" i="53"/>
  <c r="C1" i="52"/>
  <c r="C1" i="50"/>
  <c r="C1" i="49"/>
  <c r="C1" i="48"/>
  <c r="C1" i="47"/>
  <c r="C1" i="46"/>
  <c r="C1" i="45"/>
  <c r="C1" i="44"/>
  <c r="C1" i="43"/>
  <c r="C1" i="42"/>
  <c r="C1" i="40"/>
  <c r="C1" i="39"/>
  <c r="C1" i="37"/>
  <c r="C1" i="33"/>
  <c r="C95" i="1"/>
  <c r="B7" i="212"/>
  <c r="B5" i="104"/>
  <c r="B5" i="211"/>
  <c r="C67" i="1"/>
  <c r="B7" i="211"/>
  <c r="B8" i="211" s="1"/>
  <c r="E67" i="1"/>
  <c r="C62" i="1"/>
  <c r="B7" i="210"/>
  <c r="E62" i="1" s="1"/>
  <c r="B5" i="202"/>
  <c r="C59" i="1"/>
  <c r="B5" i="69"/>
  <c r="B7" i="209"/>
  <c r="C48" i="1"/>
  <c r="E48" i="1"/>
  <c r="B5" i="57"/>
  <c r="B5" i="208"/>
  <c r="B8" i="208" s="1"/>
  <c r="B7" i="208"/>
  <c r="C47" i="1"/>
  <c r="B5" i="207"/>
  <c r="B8" i="207" s="1"/>
  <c r="B7" i="207"/>
  <c r="E47" i="1" s="1"/>
  <c r="C46" i="1"/>
  <c r="B5" i="206"/>
  <c r="B7" i="206"/>
  <c r="E46" i="1" s="1"/>
  <c r="C45" i="1"/>
  <c r="B5" i="55"/>
  <c r="C43" i="1"/>
  <c r="B5" i="53"/>
  <c r="B5" i="37"/>
  <c r="B8" i="37" s="1"/>
  <c r="C23" i="1"/>
  <c r="B5" i="205"/>
  <c r="B7" i="205"/>
  <c r="C22" i="1"/>
  <c r="B5" i="23"/>
  <c r="B8" i="23" s="1"/>
  <c r="E43" i="1"/>
  <c r="B7" i="23"/>
  <c r="E23" i="1"/>
  <c r="E22" i="1"/>
  <c r="B5" i="11"/>
  <c r="B7" i="56"/>
  <c r="B5" i="56"/>
  <c r="B7" i="203"/>
  <c r="E109" i="1" s="1"/>
  <c r="B5" i="161"/>
  <c r="B171" i="1"/>
  <c r="B7" i="204"/>
  <c r="E13" i="1" s="1"/>
  <c r="B7" i="112"/>
  <c r="E99" i="1" s="1"/>
  <c r="B7" i="63"/>
  <c r="E54" i="1" s="1"/>
  <c r="B7" i="17"/>
  <c r="E17" i="1" s="1"/>
  <c r="B7" i="5"/>
  <c r="E8" i="1" s="1"/>
  <c r="B7" i="22"/>
  <c r="E21" i="1" s="1"/>
  <c r="B7" i="130"/>
  <c r="E115" i="1" s="1"/>
  <c r="B7" i="21"/>
  <c r="E20" i="1" s="1"/>
  <c r="B5" i="204"/>
  <c r="C13" i="1"/>
  <c r="B7" i="2"/>
  <c r="E5" i="1" s="1"/>
  <c r="B5" i="203"/>
  <c r="B7" i="124"/>
  <c r="E108" i="1" s="1"/>
  <c r="C109" i="1"/>
  <c r="B5" i="197"/>
  <c r="B5" i="201"/>
  <c r="B5" i="196"/>
  <c r="B5" i="195"/>
  <c r="B8" i="195" s="1"/>
  <c r="B5" i="194"/>
  <c r="B5" i="193"/>
  <c r="B8" i="193" s="1"/>
  <c r="B5" i="192"/>
  <c r="B8" i="192" s="1"/>
  <c r="B5" i="190"/>
  <c r="B5" i="189"/>
  <c r="B5" i="188"/>
  <c r="B5" i="187"/>
  <c r="B5" i="186"/>
  <c r="B5" i="184"/>
  <c r="B8" i="184" s="1"/>
  <c r="B5" i="183"/>
  <c r="B5" i="181"/>
  <c r="B5" i="178"/>
  <c r="B5" i="177"/>
  <c r="B8" i="177" s="1"/>
  <c r="B5" i="176"/>
  <c r="B5" i="175"/>
  <c r="B5" i="174"/>
  <c r="B5" i="170"/>
  <c r="B5" i="169"/>
  <c r="B8" i="169" s="1"/>
  <c r="B5" i="168"/>
  <c r="B8" i="168" s="1"/>
  <c r="B5" i="166"/>
  <c r="B5" i="165"/>
  <c r="B5" i="164"/>
  <c r="B5" i="162"/>
  <c r="B5" i="160"/>
  <c r="B5" i="159"/>
  <c r="B8" i="159" s="1"/>
  <c r="B5" i="158"/>
  <c r="B8" i="158" s="1"/>
  <c r="B5" i="157"/>
  <c r="B8" i="157" s="1"/>
  <c r="B5" i="156"/>
  <c r="B5" i="155"/>
  <c r="B5" i="154"/>
  <c r="B5" i="152"/>
  <c r="B8" i="152" s="1"/>
  <c r="B5" i="150"/>
  <c r="B5" i="149"/>
  <c r="B5" i="148"/>
  <c r="B8" i="148" s="1"/>
  <c r="B5" i="147"/>
  <c r="B5" i="146"/>
  <c r="B5" i="143"/>
  <c r="B5" i="142"/>
  <c r="B5" i="141"/>
  <c r="B5" i="140"/>
  <c r="B5" i="139"/>
  <c r="B5" i="137"/>
  <c r="B8" i="137" s="1"/>
  <c r="B5" i="135"/>
  <c r="B5" i="132"/>
  <c r="B5" i="130"/>
  <c r="B8" i="130" s="1"/>
  <c r="B5" i="129"/>
  <c r="B5" i="128"/>
  <c r="B5" i="127"/>
  <c r="B5" i="125"/>
  <c r="B5" i="124"/>
  <c r="B5" i="123"/>
  <c r="B5" i="122"/>
  <c r="B5" i="120"/>
  <c r="B5" i="118"/>
  <c r="B5" i="116"/>
  <c r="B5" i="115"/>
  <c r="B5" i="114"/>
  <c r="B5" i="113"/>
  <c r="B5" i="112"/>
  <c r="B5" i="110"/>
  <c r="B5" i="109"/>
  <c r="B5" i="108"/>
  <c r="B5" i="107"/>
  <c r="B5" i="106"/>
  <c r="B5" i="105"/>
  <c r="B5" i="103"/>
  <c r="B5" i="102"/>
  <c r="B5" i="101"/>
  <c r="B5" i="100"/>
  <c r="B5" i="99"/>
  <c r="B5" i="98"/>
  <c r="B5" i="97"/>
  <c r="B5" i="96"/>
  <c r="B5" i="95"/>
  <c r="B8" i="95" s="1"/>
  <c r="B5" i="94"/>
  <c r="B5" i="92"/>
  <c r="B5" i="91"/>
  <c r="B8" i="91" s="1"/>
  <c r="B5" i="90"/>
  <c r="B5" i="89"/>
  <c r="B5" i="88"/>
  <c r="B5" i="86"/>
  <c r="B5" i="85"/>
  <c r="B5" i="84"/>
  <c r="B8" i="84" s="1"/>
  <c r="B5" i="83"/>
  <c r="B5" i="82"/>
  <c r="B5" i="81"/>
  <c r="B5" i="121"/>
  <c r="B5" i="80"/>
  <c r="B5" i="79"/>
  <c r="B5" i="77"/>
  <c r="B5" i="75"/>
  <c r="B5" i="73"/>
  <c r="B5" i="72"/>
  <c r="B5" i="71"/>
  <c r="B5" i="70"/>
  <c r="B5" i="68"/>
  <c r="B5" i="67"/>
  <c r="B5" i="66"/>
  <c r="B5" i="65"/>
  <c r="B8" i="65" s="1"/>
  <c r="B5" i="64"/>
  <c r="B5" i="63"/>
  <c r="B5" i="62"/>
  <c r="B5" i="61"/>
  <c r="B5" i="60"/>
  <c r="B5" i="58"/>
  <c r="B5" i="54"/>
  <c r="B5" i="52"/>
  <c r="B8" i="52" s="1"/>
  <c r="B5" i="50"/>
  <c r="B5" i="49"/>
  <c r="B5" i="48"/>
  <c r="B5" i="47"/>
  <c r="B5" i="46"/>
  <c r="B5" i="45"/>
  <c r="B5" i="44"/>
  <c r="B8" i="44" s="1"/>
  <c r="B5" i="43"/>
  <c r="B8" i="43" s="1"/>
  <c r="B5" i="42"/>
  <c r="B5" i="41"/>
  <c r="B8" i="41" s="1"/>
  <c r="B5" i="40"/>
  <c r="B5" i="39"/>
  <c r="B5" i="33"/>
  <c r="B5" i="31"/>
  <c r="B5" i="30"/>
  <c r="B5" i="28"/>
  <c r="B5" i="27"/>
  <c r="B5" i="25"/>
  <c r="B5" i="24"/>
  <c r="B5" i="22"/>
  <c r="B8" i="22" s="1"/>
  <c r="B5" i="21"/>
  <c r="B8" i="21" s="1"/>
  <c r="B5" i="20"/>
  <c r="B5" i="18"/>
  <c r="B8" i="18" s="1"/>
  <c r="B5" i="17"/>
  <c r="B8" i="17" s="1"/>
  <c r="B5" i="16"/>
  <c r="B5" i="15"/>
  <c r="B5" i="10"/>
  <c r="B5" i="8"/>
  <c r="B5" i="7"/>
  <c r="B5" i="6"/>
  <c r="B5" i="5"/>
  <c r="B5" i="4"/>
  <c r="B5" i="3"/>
  <c r="E172" i="1"/>
  <c r="E171" i="1"/>
  <c r="B7" i="197"/>
  <c r="B7" i="201"/>
  <c r="E169" i="1" s="1"/>
  <c r="B7" i="196"/>
  <c r="E168" i="1" s="1"/>
  <c r="B7" i="195"/>
  <c r="E167" i="1" s="1"/>
  <c r="B7" i="194"/>
  <c r="E166" i="1" s="1"/>
  <c r="B7" i="193"/>
  <c r="E165" i="1"/>
  <c r="B7" i="192"/>
  <c r="E164" i="1" s="1"/>
  <c r="B7" i="190"/>
  <c r="E163" i="1" s="1"/>
  <c r="B7" i="189"/>
  <c r="B8" i="189" s="1"/>
  <c r="E162" i="1"/>
  <c r="B7" i="188"/>
  <c r="E161" i="1" s="1"/>
  <c r="B7" i="187"/>
  <c r="E160" i="1" s="1"/>
  <c r="B7" i="186"/>
  <c r="E159" i="1" s="1"/>
  <c r="B7" i="184"/>
  <c r="E135" i="1"/>
  <c r="B7" i="183"/>
  <c r="E156" i="1" s="1"/>
  <c r="B7" i="181"/>
  <c r="E155" i="1" s="1"/>
  <c r="B7" i="178"/>
  <c r="E154" i="1" s="1"/>
  <c r="B7" i="177"/>
  <c r="E153" i="1" s="1"/>
  <c r="B7" i="176"/>
  <c r="E152" i="1" s="1"/>
  <c r="B7" i="175"/>
  <c r="E158" i="1" s="1"/>
  <c r="B7" i="174"/>
  <c r="E150" i="1" s="1"/>
  <c r="B7" i="170"/>
  <c r="E147" i="1"/>
  <c r="B7" i="169"/>
  <c r="E149" i="1" s="1"/>
  <c r="B7" i="168"/>
  <c r="E146" i="1"/>
  <c r="B7" i="166"/>
  <c r="E145" i="1" s="1"/>
  <c r="B7" i="165"/>
  <c r="E143" i="1" s="1"/>
  <c r="E142" i="1"/>
  <c r="B7" i="162"/>
  <c r="E141" i="1" s="1"/>
  <c r="B7" i="161"/>
  <c r="E140" i="1" s="1"/>
  <c r="B7" i="160"/>
  <c r="E139" i="1" s="1"/>
  <c r="B7" i="159"/>
  <c r="E138" i="1"/>
  <c r="B7" i="158"/>
  <c r="E134" i="1" s="1"/>
  <c r="B7" i="157"/>
  <c r="E133" i="1" s="1"/>
  <c r="B7" i="156"/>
  <c r="E132" i="1"/>
  <c r="B7" i="155"/>
  <c r="E131" i="1" s="1"/>
  <c r="B7" i="154"/>
  <c r="E130" i="1" s="1"/>
  <c r="B7" i="150"/>
  <c r="E128" i="1" s="1"/>
  <c r="B7" i="149"/>
  <c r="E127" i="1" s="1"/>
  <c r="B7" i="148"/>
  <c r="E126" i="1" s="1"/>
  <c r="B7" i="147"/>
  <c r="B7" i="146"/>
  <c r="E124" i="1" s="1"/>
  <c r="B7" i="143"/>
  <c r="B7" i="142"/>
  <c r="E122" i="1" s="1"/>
  <c r="B7" i="141"/>
  <c r="E121" i="1" s="1"/>
  <c r="B7" i="140"/>
  <c r="E120" i="1" s="1"/>
  <c r="B7" i="139"/>
  <c r="B7" i="137"/>
  <c r="E118" i="1" s="1"/>
  <c r="B7" i="135"/>
  <c r="E117" i="1" s="1"/>
  <c r="B7" i="132"/>
  <c r="E116" i="1" s="1"/>
  <c r="B7" i="129"/>
  <c r="E114" i="1" s="1"/>
  <c r="B7" i="128"/>
  <c r="E113" i="1" s="1"/>
  <c r="B7" i="127"/>
  <c r="E111" i="1" s="1"/>
  <c r="B7" i="125"/>
  <c r="E110" i="1" s="1"/>
  <c r="B7" i="123"/>
  <c r="E107" i="1" s="1"/>
  <c r="B7" i="122"/>
  <c r="E106" i="1"/>
  <c r="B7" i="120"/>
  <c r="E104" i="1"/>
  <c r="B7" i="118"/>
  <c r="E112" i="1" s="1"/>
  <c r="B7" i="116"/>
  <c r="E148" i="1" s="1"/>
  <c r="B7" i="115"/>
  <c r="E103" i="1" s="1"/>
  <c r="B7" i="114"/>
  <c r="E102" i="1" s="1"/>
  <c r="B7" i="113"/>
  <c r="B7" i="110"/>
  <c r="E151" i="1" s="1"/>
  <c r="B7" i="109"/>
  <c r="E98" i="1" s="1"/>
  <c r="B7" i="108"/>
  <c r="E101" i="1" s="1"/>
  <c r="B7" i="107"/>
  <c r="E97" i="1" s="1"/>
  <c r="B7" i="106"/>
  <c r="E96" i="1" s="1"/>
  <c r="B7" i="105"/>
  <c r="E94" i="1" s="1"/>
  <c r="E92" i="1"/>
  <c r="B7" i="103"/>
  <c r="E93" i="1" s="1"/>
  <c r="B7" i="102"/>
  <c r="B7" i="101"/>
  <c r="B8" i="101" s="1"/>
  <c r="B7" i="100"/>
  <c r="E89" i="1" s="1"/>
  <c r="B7" i="99"/>
  <c r="E88" i="1" s="1"/>
  <c r="B7" i="98"/>
  <c r="B7" i="97"/>
  <c r="E86" i="1" s="1"/>
  <c r="B7" i="96"/>
  <c r="E85" i="1" s="1"/>
  <c r="B7" i="95"/>
  <c r="E84" i="1" s="1"/>
  <c r="E83" i="1"/>
  <c r="B7" i="92"/>
  <c r="E82" i="1" s="1"/>
  <c r="B7" i="91"/>
  <c r="E81" i="1" s="1"/>
  <c r="B7" i="90"/>
  <c r="E80" i="1" s="1"/>
  <c r="B7" i="89"/>
  <c r="B7" i="88"/>
  <c r="E78" i="1" s="1"/>
  <c r="B7" i="86"/>
  <c r="E77" i="1" s="1"/>
  <c r="B7" i="85"/>
  <c r="E76" i="1" s="1"/>
  <c r="B7" i="84"/>
  <c r="E75" i="1" s="1"/>
  <c r="B7" i="83"/>
  <c r="E74" i="1"/>
  <c r="B7" i="82"/>
  <c r="B7" i="81"/>
  <c r="E72" i="1"/>
  <c r="B7" i="121"/>
  <c r="E71" i="1" s="1"/>
  <c r="B7" i="80"/>
  <c r="E70" i="1" s="1"/>
  <c r="B7" i="79"/>
  <c r="B7" i="77"/>
  <c r="E144" i="1" s="1"/>
  <c r="B7" i="75"/>
  <c r="E66" i="1" s="1"/>
  <c r="B7" i="73"/>
  <c r="E68" i="1" s="1"/>
  <c r="B7" i="72"/>
  <c r="E65" i="1" s="1"/>
  <c r="B7" i="71"/>
  <c r="B8" i="71" s="1"/>
  <c r="B7" i="70"/>
  <c r="E63" i="1" s="1"/>
  <c r="B7" i="202"/>
  <c r="E61" i="1" s="1"/>
  <c r="B7" i="69"/>
  <c r="E60" i="1" s="1"/>
  <c r="B7" i="68"/>
  <c r="E157" i="1" s="1"/>
  <c r="B7" i="67"/>
  <c r="E58" i="1" s="1"/>
  <c r="B7" i="66"/>
  <c r="E57" i="1" s="1"/>
  <c r="B7" i="65"/>
  <c r="E56" i="1" s="1"/>
  <c r="B7" i="64"/>
  <c r="E55" i="1" s="1"/>
  <c r="B7" i="62"/>
  <c r="B8" i="62" s="1"/>
  <c r="B7" i="61"/>
  <c r="E52" i="1"/>
  <c r="B7" i="60"/>
  <c r="B7" i="58"/>
  <c r="E50" i="1" s="1"/>
  <c r="B7" i="57"/>
  <c r="E49" i="1" s="1"/>
  <c r="E105" i="1"/>
  <c r="B7" i="55"/>
  <c r="E45" i="1" s="1"/>
  <c r="B7" i="54"/>
  <c r="E44" i="1" s="1"/>
  <c r="B7" i="53"/>
  <c r="B7" i="52"/>
  <c r="E42" i="1" s="1"/>
  <c r="B7" i="50"/>
  <c r="E137" i="1" s="1"/>
  <c r="B7" i="49"/>
  <c r="E136" i="1" s="1"/>
  <c r="B7" i="48"/>
  <c r="E41" i="1"/>
  <c r="B7" i="47"/>
  <c r="E40" i="1" s="1"/>
  <c r="B7" i="46"/>
  <c r="E39" i="1" s="1"/>
  <c r="B7" i="45"/>
  <c r="E38" i="1" s="1"/>
  <c r="B7" i="44"/>
  <c r="E37" i="1"/>
  <c r="B7" i="43"/>
  <c r="E36" i="1"/>
  <c r="B7" i="42"/>
  <c r="E35" i="1" s="1"/>
  <c r="B7" i="40"/>
  <c r="E33" i="1" s="1"/>
  <c r="B7" i="39"/>
  <c r="E32" i="1" s="1"/>
  <c r="B7" i="37"/>
  <c r="E31" i="1" s="1"/>
  <c r="B7" i="33"/>
  <c r="E30" i="1" s="1"/>
  <c r="B7" i="31"/>
  <c r="B7" i="30"/>
  <c r="E28" i="1" s="1"/>
  <c r="B7" i="28"/>
  <c r="E27" i="1" s="1"/>
  <c r="B7" i="27"/>
  <c r="E26" i="1" s="1"/>
  <c r="B7" i="25"/>
  <c r="E25" i="1" s="1"/>
  <c r="B7" i="24"/>
  <c r="E24" i="1" s="1"/>
  <c r="B7" i="20"/>
  <c r="E19" i="1" s="1"/>
  <c r="B7" i="18"/>
  <c r="E18" i="1"/>
  <c r="B7" i="16"/>
  <c r="E16" i="1" s="1"/>
  <c r="B7" i="15"/>
  <c r="E15" i="1" s="1"/>
  <c r="B7" i="11"/>
  <c r="E14" i="1" s="1"/>
  <c r="B7" i="10"/>
  <c r="E12" i="1" s="1"/>
  <c r="B7" i="8"/>
  <c r="E11" i="1" s="1"/>
  <c r="B8" i="7"/>
  <c r="B7" i="6"/>
  <c r="E9" i="1" s="1"/>
  <c r="B7" i="4"/>
  <c r="E7" i="1" s="1"/>
  <c r="B7" i="3"/>
  <c r="E6" i="1" s="1"/>
  <c r="C172" i="1"/>
  <c r="C171" i="1"/>
  <c r="C170" i="1"/>
  <c r="C169" i="1"/>
  <c r="C168" i="1"/>
  <c r="C167" i="1"/>
  <c r="C162" i="1"/>
  <c r="F162" i="1" s="1"/>
  <c r="C161" i="1"/>
  <c r="C160" i="1"/>
  <c r="C166" i="1"/>
  <c r="C165" i="1"/>
  <c r="C164" i="1"/>
  <c r="C163" i="1"/>
  <c r="F163" i="1" s="1"/>
  <c r="C159" i="1"/>
  <c r="C135" i="1"/>
  <c r="F135" i="1" s="1"/>
  <c r="C156" i="1"/>
  <c r="C155" i="1"/>
  <c r="C154" i="1"/>
  <c r="C153" i="1"/>
  <c r="C152" i="1"/>
  <c r="C158" i="1"/>
  <c r="C150" i="1"/>
  <c r="C147" i="1"/>
  <c r="F147" i="1" s="1"/>
  <c r="C149" i="1"/>
  <c r="C146" i="1"/>
  <c r="F146" i="1" s="1"/>
  <c r="C145" i="1"/>
  <c r="C143" i="1"/>
  <c r="C142" i="1"/>
  <c r="C141" i="1"/>
  <c r="C140" i="1"/>
  <c r="C139" i="1"/>
  <c r="C138" i="1"/>
  <c r="C134" i="1"/>
  <c r="F134" i="1" s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F120" i="1" s="1"/>
  <c r="C119" i="1"/>
  <c r="C118" i="1"/>
  <c r="C117" i="1"/>
  <c r="C116" i="1"/>
  <c r="C115" i="1"/>
  <c r="F115" i="1" s="1"/>
  <c r="C114" i="1"/>
  <c r="C113" i="1"/>
  <c r="C111" i="1"/>
  <c r="C110" i="1"/>
  <c r="F110" i="1" s="1"/>
  <c r="C108" i="1"/>
  <c r="C107" i="1"/>
  <c r="C106" i="1"/>
  <c r="C104" i="1"/>
  <c r="C112" i="1"/>
  <c r="C148" i="1"/>
  <c r="C103" i="1"/>
  <c r="C102" i="1"/>
  <c r="C100" i="1"/>
  <c r="C99" i="1"/>
  <c r="C151" i="1"/>
  <c r="C98" i="1"/>
  <c r="C101" i="1"/>
  <c r="C97" i="1"/>
  <c r="C96" i="1"/>
  <c r="C94" i="1"/>
  <c r="C92" i="1"/>
  <c r="F92" i="1" s="1"/>
  <c r="C93" i="1"/>
  <c r="C91" i="1"/>
  <c r="C90" i="1"/>
  <c r="C89" i="1"/>
  <c r="C88" i="1"/>
  <c r="C87" i="1"/>
  <c r="C86" i="1"/>
  <c r="C85" i="1"/>
  <c r="C84" i="1"/>
  <c r="C83" i="1"/>
  <c r="C82" i="1"/>
  <c r="F82" i="1" s="1"/>
  <c r="C81" i="1"/>
  <c r="C80" i="1"/>
  <c r="C79" i="1"/>
  <c r="C78" i="1"/>
  <c r="C77" i="1"/>
  <c r="C76" i="1"/>
  <c r="C75" i="1"/>
  <c r="C74" i="1"/>
  <c r="C73" i="1"/>
  <c r="C72" i="1"/>
  <c r="F72" i="1" s="1"/>
  <c r="C71" i="1"/>
  <c r="C70" i="1"/>
  <c r="C69" i="1"/>
  <c r="C144" i="1"/>
  <c r="C66" i="1"/>
  <c r="C68" i="1"/>
  <c r="C65" i="1"/>
  <c r="C64" i="1"/>
  <c r="C63" i="1"/>
  <c r="C61" i="1"/>
  <c r="C60" i="1"/>
  <c r="C157" i="1"/>
  <c r="C58" i="1"/>
  <c r="C57" i="1"/>
  <c r="C56" i="1"/>
  <c r="C55" i="1"/>
  <c r="F55" i="1" s="1"/>
  <c r="C54" i="1"/>
  <c r="C53" i="1"/>
  <c r="C52" i="1"/>
  <c r="F52" i="1" s="1"/>
  <c r="C51" i="1"/>
  <c r="C50" i="1"/>
  <c r="C49" i="1"/>
  <c r="C105" i="1"/>
  <c r="C44" i="1"/>
  <c r="C42" i="1"/>
  <c r="C137" i="1"/>
  <c r="C136" i="1"/>
  <c r="F136" i="1" s="1"/>
  <c r="C41" i="1"/>
  <c r="C40" i="1"/>
  <c r="C39" i="1"/>
  <c r="C38" i="1"/>
  <c r="C37" i="1"/>
  <c r="F37" i="1" s="1"/>
  <c r="C36" i="1"/>
  <c r="F36" i="1" s="1"/>
  <c r="C35" i="1"/>
  <c r="C34" i="1"/>
  <c r="C33" i="1"/>
  <c r="C32" i="1"/>
  <c r="C31" i="1"/>
  <c r="C30" i="1"/>
  <c r="C29" i="1"/>
  <c r="C28" i="1"/>
  <c r="C27" i="1"/>
  <c r="C26" i="1"/>
  <c r="C25" i="1"/>
  <c r="C24" i="1"/>
  <c r="C21" i="1"/>
  <c r="C20" i="1"/>
  <c r="C19" i="1"/>
  <c r="C18" i="1"/>
  <c r="F18" i="1" s="1"/>
  <c r="C17" i="1"/>
  <c r="C16" i="1"/>
  <c r="C15" i="1"/>
  <c r="C14" i="1"/>
  <c r="C12" i="1"/>
  <c r="C10" i="1"/>
  <c r="C6" i="1"/>
  <c r="C11" i="1"/>
  <c r="C9" i="1"/>
  <c r="C8" i="1"/>
  <c r="C7" i="1"/>
  <c r="B5" i="2"/>
  <c r="B8" i="199"/>
  <c r="B8" i="104"/>
  <c r="B8" i="96"/>
  <c r="B8" i="83"/>
  <c r="B8" i="69"/>
  <c r="B8" i="61"/>
  <c r="B8" i="57"/>
  <c r="B8" i="39"/>
  <c r="B8" i="16"/>
  <c r="C5" i="1"/>
  <c r="B8" i="106"/>
  <c r="B8" i="187"/>
  <c r="B8" i="183"/>
  <c r="B8" i="181"/>
  <c r="B8" i="175"/>
  <c r="B8" i="150"/>
  <c r="B8" i="146"/>
  <c r="B8" i="140"/>
  <c r="B8" i="132"/>
  <c r="B8" i="128"/>
  <c r="B8" i="90"/>
  <c r="B8" i="77"/>
  <c r="F42" i="1" l="1"/>
  <c r="F44" i="1"/>
  <c r="B8" i="55"/>
  <c r="B8" i="86"/>
  <c r="B8" i="47"/>
  <c r="F89" i="1"/>
  <c r="F112" i="1"/>
  <c r="B8" i="170"/>
  <c r="B8" i="109"/>
  <c r="F8" i="1"/>
  <c r="F155" i="1"/>
  <c r="B8" i="139"/>
  <c r="B8" i="100"/>
  <c r="B8" i="120"/>
  <c r="B8" i="73"/>
  <c r="B8" i="107"/>
  <c r="F9" i="1"/>
  <c r="F138" i="1"/>
  <c r="E90" i="1"/>
  <c r="B8" i="156"/>
  <c r="B8" i="53"/>
  <c r="B8" i="154"/>
  <c r="B8" i="102"/>
  <c r="B8" i="203"/>
  <c r="F101" i="1"/>
  <c r="F122" i="1"/>
  <c r="F31" i="1"/>
  <c r="F164" i="1"/>
  <c r="B8" i="113"/>
  <c r="B8" i="92"/>
  <c r="B8" i="141"/>
  <c r="B8" i="161"/>
  <c r="B8" i="2"/>
  <c r="F40" i="1"/>
  <c r="F75" i="1"/>
  <c r="F151" i="1"/>
  <c r="F106" i="1"/>
  <c r="F132" i="1"/>
  <c r="F165" i="1"/>
  <c r="B8" i="197"/>
  <c r="F46" i="1"/>
  <c r="B8" i="5"/>
  <c r="F48" i="1"/>
  <c r="F81" i="1"/>
  <c r="B8" i="56"/>
  <c r="F12" i="1"/>
  <c r="F152" i="1"/>
  <c r="B8" i="142"/>
  <c r="F84" i="1"/>
  <c r="B8" i="60"/>
  <c r="B8" i="10"/>
  <c r="B8" i="81"/>
  <c r="B8" i="108"/>
  <c r="B8" i="118"/>
  <c r="B8" i="176"/>
  <c r="B8" i="188"/>
  <c r="B8" i="112"/>
  <c r="F148" i="1"/>
  <c r="B8" i="116"/>
  <c r="B8" i="155"/>
  <c r="F28" i="1"/>
  <c r="B8" i="30"/>
  <c r="F16" i="1"/>
  <c r="F118" i="1"/>
  <c r="F38" i="1"/>
  <c r="B8" i="45"/>
  <c r="B8" i="122"/>
  <c r="F26" i="1"/>
  <c r="B8" i="27"/>
  <c r="F128" i="1"/>
  <c r="F98" i="1"/>
  <c r="F7" i="1"/>
  <c r="B8" i="4"/>
  <c r="F21" i="1"/>
  <c r="B8" i="48"/>
  <c r="F127" i="1"/>
  <c r="B8" i="149"/>
  <c r="B8" i="178"/>
  <c r="B8" i="15"/>
  <c r="F57" i="1"/>
  <c r="B8" i="66"/>
  <c r="F50" i="1"/>
  <c r="B8" i="58"/>
  <c r="B8" i="67"/>
  <c r="F58" i="1"/>
  <c r="F93" i="1"/>
  <c r="B8" i="103"/>
  <c r="B8" i="174"/>
  <c r="F109" i="1"/>
  <c r="B8" i="205"/>
  <c r="F105" i="1"/>
  <c r="F60" i="1"/>
  <c r="B8" i="80"/>
  <c r="F11" i="1"/>
  <c r="B8" i="8"/>
  <c r="B8" i="204"/>
  <c r="B8" i="162"/>
  <c r="F141" i="1"/>
  <c r="F76" i="1"/>
  <c r="B8" i="85"/>
  <c r="F5" i="1"/>
  <c r="B8" i="196"/>
  <c r="F168" i="1"/>
  <c r="F24" i="1"/>
  <c r="B8" i="24"/>
  <c r="F13" i="1"/>
  <c r="B8" i="212"/>
  <c r="E95" i="1"/>
  <c r="F95" i="1" s="1"/>
  <c r="F15" i="1"/>
  <c r="F27" i="1"/>
  <c r="F41" i="1"/>
  <c r="F70" i="1"/>
  <c r="F74" i="1"/>
  <c r="F90" i="1"/>
  <c r="F94" i="1"/>
  <c r="F121" i="1"/>
  <c r="F131" i="1"/>
  <c r="F133" i="1"/>
  <c r="F142" i="1"/>
  <c r="F150" i="1"/>
  <c r="F154" i="1"/>
  <c r="F161" i="1"/>
  <c r="F167" i="1"/>
  <c r="B8" i="31"/>
  <c r="B8" i="79"/>
  <c r="B8" i="82"/>
  <c r="B8" i="89"/>
  <c r="B8" i="143"/>
  <c r="B8" i="147"/>
  <c r="B8" i="72"/>
  <c r="F65" i="1"/>
  <c r="F68" i="1"/>
  <c r="F156" i="1"/>
  <c r="F66" i="1"/>
  <c r="B8" i="75"/>
  <c r="B8" i="210"/>
  <c r="B8" i="201"/>
  <c r="F169" i="1"/>
  <c r="F62" i="1"/>
  <c r="B8" i="3"/>
  <c r="F153" i="1"/>
  <c r="F35" i="1"/>
  <c r="B8" i="42"/>
  <c r="F149" i="1"/>
  <c r="F96" i="1"/>
  <c r="F126" i="1"/>
  <c r="B8" i="63"/>
  <c r="F144" i="1"/>
  <c r="F143" i="1"/>
  <c r="F61" i="1"/>
  <c r="F17" i="1"/>
  <c r="B8" i="105"/>
  <c r="B8" i="160"/>
  <c r="F139" i="1"/>
  <c r="F114" i="1"/>
  <c r="B8" i="129"/>
  <c r="F111" i="1"/>
  <c r="B8" i="127"/>
  <c r="B8" i="124"/>
  <c r="F117" i="1"/>
  <c r="B8" i="135"/>
  <c r="F159" i="1"/>
  <c r="B8" i="186"/>
  <c r="F137" i="1"/>
  <c r="B8" i="50"/>
  <c r="F116" i="1"/>
  <c r="F6" i="1"/>
  <c r="F71" i="1"/>
  <c r="B8" i="121"/>
  <c r="B8" i="202"/>
  <c r="F30" i="1"/>
  <c r="F33" i="1"/>
  <c r="F157" i="1"/>
  <c r="F78" i="1"/>
  <c r="F85" i="1"/>
  <c r="F97" i="1"/>
  <c r="F103" i="1"/>
  <c r="F108" i="1"/>
  <c r="F113" i="1"/>
  <c r="F140" i="1"/>
  <c r="F158" i="1"/>
  <c r="F22" i="1"/>
  <c r="F23" i="1"/>
  <c r="F43" i="1"/>
  <c r="F45" i="1"/>
  <c r="F47" i="1"/>
  <c r="B8" i="209"/>
  <c r="F14" i="1"/>
  <c r="F25" i="1"/>
  <c r="F32" i="1"/>
  <c r="F39" i="1"/>
  <c r="F49" i="1"/>
  <c r="F63" i="1"/>
  <c r="F77" i="1"/>
  <c r="F86" i="1"/>
  <c r="F102" i="1"/>
  <c r="F104" i="1"/>
  <c r="F124" i="1"/>
  <c r="F130" i="1"/>
  <c r="F145" i="1"/>
  <c r="F160" i="1"/>
  <c r="F166" i="1"/>
  <c r="F20" i="1"/>
  <c r="F99" i="1"/>
  <c r="F67" i="1"/>
  <c r="F80" i="1"/>
  <c r="F54" i="1"/>
  <c r="F56" i="1"/>
  <c r="B8" i="114"/>
  <c r="B8" i="88"/>
  <c r="F107" i="1"/>
  <c r="B8" i="70"/>
  <c r="B8" i="206"/>
  <c r="F83" i="1"/>
  <c r="E59" i="1"/>
  <c r="F59" i="1" s="1"/>
  <c r="B8" i="25"/>
  <c r="B8" i="46"/>
  <c r="F88" i="1"/>
  <c r="B8" i="99"/>
  <c r="B8" i="97"/>
  <c r="B8" i="33"/>
  <c r="B8" i="123"/>
  <c r="B8" i="11"/>
  <c r="E170" i="1"/>
  <c r="F170" i="1" s="1"/>
  <c r="F171" i="1"/>
  <c r="B8" i="68"/>
  <c r="B8" i="40"/>
  <c r="F19" i="1"/>
  <c r="B8" i="20"/>
  <c r="B8" i="115"/>
  <c r="B8" i="194"/>
  <c r="B8" i="166"/>
  <c r="B8" i="110"/>
  <c r="B8" i="28"/>
  <c r="E64" i="1"/>
  <c r="F64" i="1" s="1"/>
  <c r="B8" i="6"/>
  <c r="E79" i="1"/>
  <c r="F79" i="1" s="1"/>
  <c r="B8" i="49"/>
  <c r="E73" i="1"/>
  <c r="F73" i="1" s="1"/>
  <c r="B8" i="190"/>
  <c r="E69" i="1"/>
  <c r="F69" i="1" s="1"/>
  <c r="E123" i="1"/>
  <c r="F123" i="1" s="1"/>
  <c r="E53" i="1"/>
  <c r="F53" i="1" s="1"/>
  <c r="E29" i="1"/>
  <c r="F29" i="1" s="1"/>
  <c r="B8" i="94"/>
  <c r="B8" i="164"/>
  <c r="E51" i="1"/>
  <c r="F51" i="1" s="1"/>
  <c r="E119" i="1"/>
  <c r="F119" i="1" s="1"/>
  <c r="E129" i="1"/>
  <c r="F129" i="1" s="1"/>
  <c r="B8" i="165"/>
  <c r="B8" i="54"/>
  <c r="E91" i="1"/>
  <c r="F91" i="1" s="1"/>
  <c r="B8" i="125"/>
  <c r="E34" i="1"/>
  <c r="F34" i="1" s="1"/>
  <c r="E125" i="1"/>
  <c r="F125" i="1" s="1"/>
  <c r="B8" i="98"/>
  <c r="B8" i="64"/>
  <c r="E100" i="1"/>
  <c r="F100" i="1" s="1"/>
  <c r="E10" i="1"/>
  <c r="F10" i="1" s="1"/>
  <c r="E87" i="1"/>
  <c r="F87" i="1" s="1"/>
  <c r="F172" i="1"/>
  <c r="B5" i="200"/>
  <c r="B8" i="200" s="1"/>
</calcChain>
</file>

<file path=xl/sharedStrings.xml><?xml version="1.0" encoding="utf-8"?>
<sst xmlns="http://schemas.openxmlformats.org/spreadsheetml/2006/main" count="4887" uniqueCount="1401">
  <si>
    <t>African Student Organization</t>
  </si>
  <si>
    <t>Total Organizations</t>
  </si>
  <si>
    <t>Allocated</t>
  </si>
  <si>
    <t>Contingency</t>
  </si>
  <si>
    <t>Expenses</t>
  </si>
  <si>
    <t>Balance</t>
  </si>
  <si>
    <t>Date</t>
  </si>
  <si>
    <t>Amount</t>
  </si>
  <si>
    <t>Description</t>
  </si>
  <si>
    <t>Organization Name</t>
  </si>
  <si>
    <t>Funded</t>
  </si>
  <si>
    <t>Remaining</t>
  </si>
  <si>
    <t>Registered</t>
  </si>
  <si>
    <t>Risk Management</t>
  </si>
  <si>
    <t>Funding Training</t>
  </si>
  <si>
    <t>Agricultural Economics Association of Texas Tech University</t>
  </si>
  <si>
    <t>Agronomy Club</t>
  </si>
  <si>
    <t>Alpha Kappa Psi</t>
  </si>
  <si>
    <t>Alpha Phi Omega</t>
  </si>
  <si>
    <t>Alpha Psi Omega</t>
  </si>
  <si>
    <t>Amateur Radio Society at Tech</t>
  </si>
  <si>
    <t>American Chemical Society-Student Affiliates</t>
  </si>
  <si>
    <t>American Institute of Architecture Students</t>
  </si>
  <si>
    <t>American Red Cross Club</t>
  </si>
  <si>
    <t>American Society of Civil Engineers</t>
  </si>
  <si>
    <t>American Society of Mechanical Engineers</t>
  </si>
  <si>
    <t>Arnold Air Society</t>
  </si>
  <si>
    <t>Associated General Contractors of America</t>
  </si>
  <si>
    <t>Association for Women in Communications</t>
  </si>
  <si>
    <t>Association of Chinese Students &amp; Scholars</t>
  </si>
  <si>
    <t>Association of Graphic Artists</t>
  </si>
  <si>
    <t>Association of Information Technology Professionals</t>
  </si>
  <si>
    <t>Association of Students About Service</t>
  </si>
  <si>
    <t>Best Buddies</t>
  </si>
  <si>
    <t>Black Student Association</t>
  </si>
  <si>
    <t>Block and Bridle</t>
  </si>
  <si>
    <t>Campus Crusade for Christ (Tech CRU)</t>
  </si>
  <si>
    <t>Catholic Student Association</t>
  </si>
  <si>
    <t>Chi Alpha Christian Fellowship</t>
  </si>
  <si>
    <t>Chi Epsilon</t>
  </si>
  <si>
    <t>Chi Rho Fraternity</t>
  </si>
  <si>
    <t>Chi Tau Epsilon</t>
  </si>
  <si>
    <t>Chinese Student Association</t>
  </si>
  <si>
    <t>Circle K International</t>
  </si>
  <si>
    <t>Classical Society</t>
  </si>
  <si>
    <t>Clay Club</t>
  </si>
  <si>
    <t>Colleges Against Cancer</t>
  </si>
  <si>
    <t>Collegiate FFA</t>
  </si>
  <si>
    <t>Dance Marathon</t>
  </si>
  <si>
    <t>Engineers Without Borders</t>
  </si>
  <si>
    <t>Eta Kappa Nu</t>
  </si>
  <si>
    <t>Eta Omicron Nu</t>
  </si>
  <si>
    <t>Finance Association</t>
  </si>
  <si>
    <t>Food Science Club</t>
  </si>
  <si>
    <t>Formula Society of Automotive Engineers</t>
  </si>
  <si>
    <t>Gamma Beta Phi</t>
  </si>
  <si>
    <t>Gay Straight Alliance</t>
  </si>
  <si>
    <t>Geoscience Society</t>
  </si>
  <si>
    <t>Goin' Band from Raiderland</t>
  </si>
  <si>
    <t>Golden Key International Honour Society</t>
  </si>
  <si>
    <t>Greek Wide Student Ministries</t>
  </si>
  <si>
    <t>Hispanic Scholarship Fund</t>
  </si>
  <si>
    <t>Hi-Tech Fashion</t>
  </si>
  <si>
    <t>Horse Judging Team</t>
  </si>
  <si>
    <t>Impact Movement</t>
  </si>
  <si>
    <t>India Student Association</t>
  </si>
  <si>
    <t>Institute of Electrical and Electronics Engineers</t>
  </si>
  <si>
    <t>Institute of Industrial Engineers</t>
  </si>
  <si>
    <t>Institute of Transportation Engineers</t>
  </si>
  <si>
    <t>International Interior Design Association</t>
  </si>
  <si>
    <t>Iota Tau Alpha</t>
  </si>
  <si>
    <t>Kappa Kappa Psi</t>
  </si>
  <si>
    <t>Kinesiology and Athletic Society</t>
  </si>
  <si>
    <t>Knight Raiders Chess Club</t>
  </si>
  <si>
    <t>Knights of Architecture</t>
  </si>
  <si>
    <t>League of United Latin American Citizens</t>
  </si>
  <si>
    <t>Livestock Judging Team</t>
  </si>
  <si>
    <t>Meat Judging Team</t>
  </si>
  <si>
    <t>Meat Science Association</t>
  </si>
  <si>
    <t>Men of God Christian Fraternity</t>
  </si>
  <si>
    <t>Metals Club</t>
  </si>
  <si>
    <t>Mortar Board</t>
  </si>
  <si>
    <t>Muslim Student Association</t>
  </si>
  <si>
    <t>National Science Teachers Association - Student Chapter</t>
  </si>
  <si>
    <t>National Society of Black Engineers</t>
  </si>
  <si>
    <t>Navigators</t>
  </si>
  <si>
    <t>Personal Financial Planning Association</t>
  </si>
  <si>
    <t>Phi Alpha Delta Pre-Law Fraternity</t>
  </si>
  <si>
    <t>Pre-Pharmacy Club</t>
  </si>
  <si>
    <t>Raider Special Olympics Texas Volunteers</t>
  </si>
  <si>
    <t>Lutheran Student Fellowship</t>
  </si>
  <si>
    <t>Mandarin Bible Study Fellowship</t>
  </si>
  <si>
    <t>Meat Animal Evaluation Team</t>
  </si>
  <si>
    <t>Ranch Horse Team</t>
  </si>
  <si>
    <t>Range, Wildlife, and Fisheries Club</t>
  </si>
  <si>
    <t>Rawls College of Business Ambassadors</t>
  </si>
  <si>
    <t>Real Estate Organization</t>
  </si>
  <si>
    <t>RoboRaiders</t>
  </si>
  <si>
    <t>Sabre Flight Drill Team</t>
  </si>
  <si>
    <t>Secular Student Society</t>
  </si>
  <si>
    <t>Sigma Alpha</t>
  </si>
  <si>
    <t>Sigma Delta Pi (Chapter: Alpha Phi)</t>
  </si>
  <si>
    <t>Society for the Advancement of Chicanos &amp; Native Americans in Science</t>
  </si>
  <si>
    <t>Society of Hispanic Professional Engineers</t>
  </si>
  <si>
    <t>Society of Petroleum Engineers</t>
  </si>
  <si>
    <t>Society of Physics Students</t>
  </si>
  <si>
    <t>Society of Women Engineers</t>
  </si>
  <si>
    <t>Soil Team</t>
  </si>
  <si>
    <t>Sri Lankan Students' Association</t>
  </si>
  <si>
    <t>Student Agricultural Council</t>
  </si>
  <si>
    <t>Student American Society of Landscape Architects</t>
  </si>
  <si>
    <t>Student Association for Fire Ecology</t>
  </si>
  <si>
    <t>Student Dietetic Association</t>
  </si>
  <si>
    <t>Students for Global Connection</t>
  </si>
  <si>
    <t>Tau Beta Sigma</t>
  </si>
  <si>
    <t>Tau Sigma Delta</t>
  </si>
  <si>
    <t>Tech Advertising Federation</t>
  </si>
  <si>
    <t>Tech Art History Society</t>
  </si>
  <si>
    <t>Tech Artist Society</t>
  </si>
  <si>
    <t>Tech Council on Family Relations</t>
  </si>
  <si>
    <t>Tech Equestrian Team</t>
  </si>
  <si>
    <t>Tech Habitat for Humanity Campus Chapter</t>
  </si>
  <si>
    <t>Tech Horn Society</t>
  </si>
  <si>
    <t>Tech Marketing Association</t>
  </si>
  <si>
    <t>Tech Collegiate Horsemen</t>
  </si>
  <si>
    <t>Tech Pagan Student Union</t>
  </si>
  <si>
    <t>Tech Pre-Vet Society</t>
  </si>
  <si>
    <t>Tech Retail Association</t>
  </si>
  <si>
    <t>Tech Set Dancers</t>
  </si>
  <si>
    <t>Tech Student Democrats</t>
  </si>
  <si>
    <t>Tech Trumpet Society</t>
  </si>
  <si>
    <t>Texas Society of Professional Engineers</t>
  </si>
  <si>
    <t>Texas Tech College Republicans</t>
  </si>
  <si>
    <t>Undergrad Research Organization</t>
  </si>
  <si>
    <t>Unidos Por Un Mismo Idioma - Spanish Speaking Society</t>
  </si>
  <si>
    <t>University Dance Company</t>
  </si>
  <si>
    <t>US Green Building Council Student Organization</t>
  </si>
  <si>
    <t>Veterans Association at Texas Tech</t>
  </si>
  <si>
    <t>Vietnamese Student Association</t>
  </si>
  <si>
    <t>Visions of Light Gospel Choir</t>
  </si>
  <si>
    <t>Wesley Foundation at Texas Tech University</t>
  </si>
  <si>
    <t>West Texas Turkish American Student Association</t>
  </si>
  <si>
    <t>Wind Energy Student Association</t>
  </si>
  <si>
    <t>Wool Judging Team</t>
  </si>
  <si>
    <t>Tech Rodeo Association</t>
  </si>
  <si>
    <t>Miscellaneous Funding</t>
  </si>
  <si>
    <t>Contingency Funding</t>
  </si>
  <si>
    <t>Undergraduate Fund Total</t>
  </si>
  <si>
    <t>German Club</t>
  </si>
  <si>
    <t>Pi Tau Sigma</t>
  </si>
  <si>
    <t>Human Sciences Recruiters</t>
  </si>
  <si>
    <t>Agricultural Communicators of Tomorrow</t>
  </si>
  <si>
    <t>American Chemical Society - Student Affiliates</t>
  </si>
  <si>
    <t>American Institute of Chemical Engineers</t>
  </si>
  <si>
    <t>American Society of Interior Designers</t>
  </si>
  <si>
    <t>Block &amp; Bridle</t>
  </si>
  <si>
    <t>Campus Crusade for Christ</t>
  </si>
  <si>
    <t>Chi Rho</t>
  </si>
  <si>
    <t>Goin' Band From Raiderland</t>
  </si>
  <si>
    <t>GreekWide Student Ministries</t>
  </si>
  <si>
    <t>InterVarsity Christian Fellowship</t>
  </si>
  <si>
    <t>Mentor Tech Student Organization</t>
  </si>
  <si>
    <t>Sigma Delta Pi</t>
  </si>
  <si>
    <t>Society for Conservation Biology</t>
  </si>
  <si>
    <t>Miscellaneous</t>
  </si>
  <si>
    <t>Rawls Leadership Council</t>
  </si>
  <si>
    <t>Ambassadors for Agriculture</t>
  </si>
  <si>
    <t>American Association of Family and Consumer Sciences</t>
  </si>
  <si>
    <t>Americans for Firearm Freedom</t>
  </si>
  <si>
    <t>Anthropology Society</t>
  </si>
  <si>
    <t>Collegiate 4-H</t>
  </si>
  <si>
    <t>RaiderThon - Dance Marathon</t>
  </si>
  <si>
    <t>Community for Ethical Business</t>
  </si>
  <si>
    <t>Court Jesters</t>
  </si>
  <si>
    <t>Dean's Student Council</t>
  </si>
  <si>
    <t>Criminology</t>
  </si>
  <si>
    <t>Delta Sigma Pi</t>
  </si>
  <si>
    <t>Dr. Bernard A. Harris Jr. Pre-Med Society</t>
  </si>
  <si>
    <t>Dr. Bernard A. Harris Jr. Pre-Medical Society</t>
  </si>
  <si>
    <t>Foundation Retreat</t>
  </si>
  <si>
    <t>Generation One</t>
  </si>
  <si>
    <t>Global Architecture Brigade</t>
  </si>
  <si>
    <t>Hillel</t>
  </si>
  <si>
    <t>Middle Eastern Student Association</t>
  </si>
  <si>
    <t>National Association for the Advancement of Colored People</t>
  </si>
  <si>
    <t>Phi Upsilon Omicron</t>
  </si>
  <si>
    <t>Pre-Medical Society</t>
  </si>
  <si>
    <t>Roger's Rangers</t>
  </si>
  <si>
    <t>Russian Club</t>
  </si>
  <si>
    <t>Tech French Club</t>
  </si>
  <si>
    <t xml:space="preserve">Tech French Club </t>
  </si>
  <si>
    <t>Tech Photo Club</t>
  </si>
  <si>
    <t>Texas Tech Women for Women</t>
  </si>
  <si>
    <t>Upward Bound Union</t>
  </si>
  <si>
    <t>Criminology Club</t>
  </si>
  <si>
    <t>Printing Charges</t>
  </si>
  <si>
    <t>Copy Mail</t>
  </si>
  <si>
    <t>Gave FOP to Lisa Card</t>
  </si>
  <si>
    <t>Printing</t>
  </si>
  <si>
    <t>Copy mail</t>
  </si>
  <si>
    <t>Gave FOP to Lisa</t>
  </si>
  <si>
    <t>X</t>
  </si>
  <si>
    <t>Refer to Miscellaneous tab</t>
  </si>
  <si>
    <t>Delta Alpha Omega</t>
  </si>
  <si>
    <t>Interested Ladies of Lambda Theta Alpha Latin Sorority, Inc</t>
  </si>
  <si>
    <t>Printing charges</t>
  </si>
  <si>
    <t>Copy/mail HSC</t>
  </si>
  <si>
    <t>30 students to participate in Beef Empire Days Meat</t>
  </si>
  <si>
    <t>Judging Contest</t>
  </si>
  <si>
    <t>Travel to Garden City, KS</t>
  </si>
  <si>
    <t>Trave application 1300529</t>
  </si>
  <si>
    <t xml:space="preserve">14 students to compete in the National Barrow Show </t>
  </si>
  <si>
    <t>09/5-14/2012</t>
  </si>
  <si>
    <t>Travel to Austin, MN</t>
  </si>
  <si>
    <t>Trave application 1300530</t>
  </si>
  <si>
    <t xml:space="preserve">14 students to compete in the Witchita State Fair and </t>
  </si>
  <si>
    <t>09/20-23/2012</t>
  </si>
  <si>
    <t>Travel to Witchita, KS</t>
  </si>
  <si>
    <t>Travel application 1300531</t>
  </si>
  <si>
    <t>Flint Hills Classic Judging Contests</t>
  </si>
  <si>
    <t xml:space="preserve">14 students to compete at the Tulsa State Fair and </t>
  </si>
  <si>
    <t>State Fair of Texas Livestock Judging Contests</t>
  </si>
  <si>
    <t xml:space="preserve">Travel to Tulsa, OK and Dallas, TX </t>
  </si>
  <si>
    <t>Travel application 1300532</t>
  </si>
  <si>
    <t>Dancers with Soul</t>
  </si>
  <si>
    <t>Persian Students Organization</t>
  </si>
  <si>
    <t>Valhalla</t>
  </si>
  <si>
    <t>Silent Raiders</t>
  </si>
  <si>
    <t>Copy/Mail</t>
  </si>
  <si>
    <t>Gave FOP to Crystal</t>
  </si>
  <si>
    <t>Website Design &amp; maintenance</t>
  </si>
  <si>
    <t>TechBuy</t>
  </si>
  <si>
    <t>Req#32926162</t>
  </si>
  <si>
    <t xml:space="preserve">Speaker, Amanda Davidson </t>
  </si>
  <si>
    <t>Presentation date - 09/18-19/2012</t>
  </si>
  <si>
    <t>Req#32940377</t>
  </si>
  <si>
    <t>Swift Print</t>
  </si>
  <si>
    <t>Humans vs. Zombies</t>
  </si>
  <si>
    <t>Association of Bangladeshi Students &amp; Scholars</t>
  </si>
  <si>
    <t xml:space="preserve">to attend and volunteer to help with the Institute of </t>
  </si>
  <si>
    <t>Food Technologist's Suppliers Night</t>
  </si>
  <si>
    <t>Travel Application 1300991</t>
  </si>
  <si>
    <t>80 students to travel to Capitan, NM for their annual</t>
  </si>
  <si>
    <t>retreat</t>
  </si>
  <si>
    <t>Dallas, TX 09/28-30/2012</t>
  </si>
  <si>
    <t>Travel Application 1300998</t>
  </si>
  <si>
    <t xml:space="preserve">Interested Ladies of Lambda Theta Alpha </t>
  </si>
  <si>
    <t>15 students to participate in Eastern national Meat</t>
  </si>
  <si>
    <t>Travel to Wyalusing, PA</t>
  </si>
  <si>
    <t>Travel application 1301349</t>
  </si>
  <si>
    <t>Travel Cancelled 09/17/2012</t>
  </si>
  <si>
    <t>5 students to travel to Dallas, TX 09/29-30/2012</t>
  </si>
  <si>
    <t>of Texas Honors Award Banquet</t>
  </si>
  <si>
    <t>To host a Texas Tech reception prior to the State Fair</t>
  </si>
  <si>
    <t>Travel application 1301351</t>
  </si>
  <si>
    <t>15 students to attend a horse show at West Texas A&amp;M</t>
  </si>
  <si>
    <t>Canyon, TX 09/21-22/2012</t>
  </si>
  <si>
    <t>Travel application 1301359</t>
  </si>
  <si>
    <t>100 students to travel to Floydada, TX 09/21-23/2012</t>
  </si>
  <si>
    <t>to attend a Fall Retreat at the Plains Baptist Assembly</t>
  </si>
  <si>
    <t>Travel application 1301571</t>
  </si>
  <si>
    <t>3 students to travel to Omaha, NE 10/10-14/2012</t>
  </si>
  <si>
    <t>to attend the Sigma Alpha National Sorority convention</t>
  </si>
  <si>
    <t>Presentation date - 10/29-31/2012</t>
  </si>
  <si>
    <t>Req#33307856</t>
  </si>
  <si>
    <t>Speaker, John Bartlett</t>
  </si>
  <si>
    <t>Presentation date - 10/08/2012</t>
  </si>
  <si>
    <t>Req 33308232</t>
  </si>
  <si>
    <t>Speaker, Dale Turk</t>
  </si>
  <si>
    <t>Reimburse Printing expenses</t>
  </si>
  <si>
    <t>Direct Pay</t>
  </si>
  <si>
    <t>to attend a retreat for communal growth of the organization</t>
  </si>
  <si>
    <t>six students to travel to Ceta Canyon</t>
  </si>
  <si>
    <t>Happy, TX 09/28-30/2012</t>
  </si>
  <si>
    <t>Travel application 1301822</t>
  </si>
  <si>
    <t>15 students to travel to Austin, TX 10/17-20/2012</t>
  </si>
  <si>
    <t xml:space="preserve">visit with real estate firms &amp; interact with alumni </t>
  </si>
  <si>
    <t>Travel application 1301824</t>
  </si>
  <si>
    <t>Travel Voucher filed 09/21/2012</t>
  </si>
  <si>
    <t>10 students to travel to Dallas, TX 09/13-14/2012</t>
  </si>
  <si>
    <t>travel voucher filed 09/21/2012</t>
  </si>
  <si>
    <t>God's Print Ministries</t>
  </si>
  <si>
    <t>Duck's Unlimited</t>
  </si>
  <si>
    <t>Scarborough Specialties - tshirts - recruitment</t>
  </si>
  <si>
    <t>Tech Buy</t>
  </si>
  <si>
    <t>Req #33438979</t>
  </si>
  <si>
    <t>10/6-9/2012</t>
  </si>
  <si>
    <t>Req #33457329</t>
  </si>
  <si>
    <t>Susie Ganch - speaker - 09/22/2012</t>
  </si>
  <si>
    <t xml:space="preserve">Tech Buy </t>
  </si>
  <si>
    <t>Req 33461735</t>
  </si>
  <si>
    <t>Reimbursement - Tshirts, recruiting items</t>
  </si>
  <si>
    <t>IDT14994</t>
  </si>
  <si>
    <t>Jack da Silva - speaker - 09/22/2012</t>
  </si>
  <si>
    <t>Req 33478442</t>
  </si>
  <si>
    <t>Lauren Selden - speaker - 09/22/2012</t>
  </si>
  <si>
    <t>Req 33477963</t>
  </si>
  <si>
    <t>Marilyn da Silva - speaker - 09/22/2012</t>
  </si>
  <si>
    <t>Req 33478732</t>
  </si>
  <si>
    <t>Cara Kizer - speaker - 09/18-19/2012</t>
  </si>
  <si>
    <t>Req 33478921</t>
  </si>
  <si>
    <t>Speaker, Michael Becker</t>
  </si>
  <si>
    <t>Req 33499295</t>
  </si>
  <si>
    <t>CANCELLED - Decided to use monies for D.C. Trip</t>
  </si>
  <si>
    <t>HSC Printing center</t>
  </si>
  <si>
    <t>Gave FOP to Jennifer Acevedo</t>
  </si>
  <si>
    <t>Engineers Annual Conference</t>
  </si>
  <si>
    <t xml:space="preserve">Conference Registration, Society of Hispanic Professional </t>
  </si>
  <si>
    <t>Kelli Alvarado</t>
  </si>
  <si>
    <t>Paid with pcard</t>
  </si>
  <si>
    <t>Francisco Gonzalez</t>
  </si>
  <si>
    <t>Javier Najera</t>
  </si>
  <si>
    <t>Marynell Subia</t>
  </si>
  <si>
    <t>Hilda Vasquez</t>
  </si>
  <si>
    <t>Mary Yanez</t>
  </si>
  <si>
    <t>Cesar Gonzalez</t>
  </si>
  <si>
    <t>Jose Garcia</t>
  </si>
  <si>
    <t>Elliot Hita</t>
  </si>
  <si>
    <t>Daniel Reyes</t>
  </si>
  <si>
    <t>Voucher filed 10/01/2012</t>
  </si>
  <si>
    <t>3 students to travel to Indianapolis, IN</t>
  </si>
  <si>
    <t>10/23-26/2012</t>
  </si>
  <si>
    <t>attend National FFA Convention</t>
  </si>
  <si>
    <t>Travel application 1302514</t>
  </si>
  <si>
    <t>2 students to travel to National FFA Convention</t>
  </si>
  <si>
    <t>Indianapolis, IN 10/23-26/2012</t>
  </si>
  <si>
    <t>Travel application 1302516</t>
  </si>
  <si>
    <t>30 students to attend Financial Planning Conference</t>
  </si>
  <si>
    <t>San Antonio, TX 09/28/2012 to 10/02/2012</t>
  </si>
  <si>
    <t>Travel application 1302520</t>
  </si>
  <si>
    <t>6 students to attend the Silver Spur Quarter Horse</t>
  </si>
  <si>
    <t xml:space="preserve">Circuit for judging practice and meet with eqine </t>
  </si>
  <si>
    <t>professionals</t>
  </si>
  <si>
    <t>San Angelo, TX 10/12-14/2012</t>
  </si>
  <si>
    <t>Travel application 1302522</t>
  </si>
  <si>
    <t xml:space="preserve">Printing Charges </t>
  </si>
  <si>
    <t>Copymail</t>
  </si>
  <si>
    <t>Travel Voucher filed 10/02/12</t>
  </si>
  <si>
    <t>Travel voucher filed 10/02/2012</t>
  </si>
  <si>
    <t>Advertising in LaVentana Yearbook</t>
  </si>
  <si>
    <t>one page ad</t>
  </si>
  <si>
    <t>Gave FOP to Kristi  Deitiker</t>
  </si>
  <si>
    <t xml:space="preserve">Printing charges </t>
  </si>
  <si>
    <t>HSC Printing Center</t>
  </si>
  <si>
    <t>3 students to attend conference</t>
  </si>
  <si>
    <t>Baton Rouge, LA 10/19-22/2012</t>
  </si>
  <si>
    <t>Travel application 1303022</t>
  </si>
  <si>
    <t>Phi Alpha Delta - Pre-law</t>
  </si>
  <si>
    <t>Refer to Organization tab</t>
  </si>
  <si>
    <t>Association of IT Professionals</t>
  </si>
  <si>
    <t>20 students will be traveling to Dallas, TX</t>
  </si>
  <si>
    <t>to meet with various recruiters</t>
  </si>
  <si>
    <t>10/24-27/2012</t>
  </si>
  <si>
    <t>Travel application 1303026</t>
  </si>
  <si>
    <t>IDT15032</t>
  </si>
  <si>
    <t xml:space="preserve">5 to travel to Austin, TX to attend the </t>
  </si>
  <si>
    <t>Texas LULAC Young Adult Leadership Summitt</t>
  </si>
  <si>
    <t>10/12-14/2012</t>
  </si>
  <si>
    <t>Travel Application 1303058</t>
  </si>
  <si>
    <t>22 students to travel to Austin, TX</t>
  </si>
  <si>
    <t>Tours to three businesses as recruiting</t>
  </si>
  <si>
    <t>10/18-20/2012</t>
  </si>
  <si>
    <t>Travel application 1303133</t>
  </si>
  <si>
    <t>voucher filed 10/09/2012</t>
  </si>
  <si>
    <t>Phi Mu Alpha Sinfonia</t>
  </si>
  <si>
    <t>Enterprise Rent A Car to Stillwater, OK</t>
  </si>
  <si>
    <t>11/3-10/2012</t>
  </si>
  <si>
    <t>Requisition 33831635</t>
  </si>
  <si>
    <t>4 students to travel to Stillwater, OK 11/4-9/2012</t>
  </si>
  <si>
    <t>Compete in Soil Judging Contest</t>
  </si>
  <si>
    <t>Travel application 1303427</t>
  </si>
  <si>
    <t>IDT15180</t>
  </si>
  <si>
    <t>Reimbursement of wristbands</t>
  </si>
  <si>
    <t>IDT15179</t>
  </si>
  <si>
    <t>Gave FOP to Top Tier Catering</t>
  </si>
  <si>
    <t>voucher filed 10/15/2012</t>
  </si>
  <si>
    <t xml:space="preserve">Six students to travel to Houston, TX </t>
  </si>
  <si>
    <t>Compete for State Championship</t>
  </si>
  <si>
    <t>11/9-11/2012</t>
  </si>
  <si>
    <t>Travel application 1303731</t>
  </si>
  <si>
    <t>10/5-8/2012</t>
  </si>
  <si>
    <t>Rental fee - Tornado Gallery</t>
  </si>
  <si>
    <t>Gallery Show - March 2013</t>
  </si>
  <si>
    <t>Req #33988575</t>
  </si>
  <si>
    <t>Uniform Polos for Org. - California Ts</t>
  </si>
  <si>
    <t>Req#33990350</t>
  </si>
  <si>
    <t>Automobile window decal</t>
  </si>
  <si>
    <t>Bates Wells Promotional Products</t>
  </si>
  <si>
    <t>Req#33990742</t>
  </si>
  <si>
    <t>Association for Childhood Education</t>
  </si>
  <si>
    <t>Association of Drilling Engineers</t>
  </si>
  <si>
    <t>balance sent to org October 2012</t>
  </si>
  <si>
    <t>TTUHSC Printing Center</t>
  </si>
  <si>
    <t>Reimbursement - t-shirts - recruiting</t>
  </si>
  <si>
    <t>-</t>
  </si>
  <si>
    <t>Kent R. Hance Chapel Rental (E25974)</t>
  </si>
  <si>
    <t>Kent R. Hance Chapel Rental (E25973)</t>
  </si>
  <si>
    <t>Kent R. Hance Chapel Rental (E25975)</t>
  </si>
  <si>
    <t>9 students to travel to San Fransisco, CA</t>
  </si>
  <si>
    <t>Attend Conference</t>
  </si>
  <si>
    <t>11/14-18/2012</t>
  </si>
  <si>
    <t>Travel application number 1303984</t>
  </si>
  <si>
    <t>Application accidentally canceled by advisor</t>
  </si>
  <si>
    <t>TA 1304069 is replacement</t>
  </si>
  <si>
    <t>12 students to participate in the American Royal</t>
  </si>
  <si>
    <t>Meat Judging Contest</t>
  </si>
  <si>
    <t>Omaha, NE 10/15-22/2012</t>
  </si>
  <si>
    <t>Travel application 1304072</t>
  </si>
  <si>
    <t xml:space="preserve">13 students to participate in the American Royal </t>
  </si>
  <si>
    <t>and North American International Livestock Expo</t>
  </si>
  <si>
    <t>to compete in livestock judging contest</t>
  </si>
  <si>
    <t>Kansas City, MO and Louisville, KY</t>
  </si>
  <si>
    <t>10/31/2012-11/14/2012</t>
  </si>
  <si>
    <t>travel application 1304076</t>
  </si>
  <si>
    <t xml:space="preserve">19 students to travel to LEADS conference </t>
  </si>
  <si>
    <t>in Dallas, TX 11/9-11/2012</t>
  </si>
  <si>
    <t>travel application 1304088</t>
  </si>
  <si>
    <t>15 students to travel to annual NSBE conference</t>
  </si>
  <si>
    <t>Austin, TX</t>
  </si>
  <si>
    <t>Travel Application 1304091</t>
  </si>
  <si>
    <t>19 to travel to Houston, TX</t>
  </si>
  <si>
    <t>National Society of Women Engineers Conference</t>
  </si>
  <si>
    <t>11/7-11/2012</t>
  </si>
  <si>
    <t>Travel application 1304154</t>
  </si>
  <si>
    <t>Reimbursement for office supplies</t>
  </si>
  <si>
    <t>IDT 15235</t>
  </si>
  <si>
    <t>voucher filed 10/22/2012</t>
  </si>
  <si>
    <t>Taylor Bush</t>
  </si>
  <si>
    <t>Pcard</t>
  </si>
  <si>
    <t>PAD Conference Registration (individual &amp; Team)</t>
  </si>
  <si>
    <t>Delaney Kampas</t>
  </si>
  <si>
    <t>PAD Conference Registration (individual)</t>
  </si>
  <si>
    <t>Makel Simus</t>
  </si>
  <si>
    <t>Caleb Robertson</t>
  </si>
  <si>
    <t>Gregory Dukes</t>
  </si>
  <si>
    <t>Laura Parton</t>
  </si>
  <si>
    <t>Omar Roman</t>
  </si>
  <si>
    <t>voucher filed 10/25/2012</t>
  </si>
  <si>
    <t>Reimbursement - office supplies</t>
  </si>
  <si>
    <t xml:space="preserve">Direct Pay </t>
  </si>
  <si>
    <t>ICT15307</t>
  </si>
  <si>
    <t>McKenzie-Merket Alumni Center - Rental</t>
  </si>
  <si>
    <t>Rental Space</t>
  </si>
  <si>
    <t>Gave FOP to Kym Ruiz</t>
  </si>
  <si>
    <t>Mariachi Amistad for Dia de Los Muertos Event</t>
  </si>
  <si>
    <t>Tech Classical Society</t>
  </si>
  <si>
    <t>Tech Horse Judging Team</t>
  </si>
  <si>
    <t>Tech Pre-Pharmacy Club</t>
  </si>
  <si>
    <t>Texas Tech Rodeo Association</t>
  </si>
  <si>
    <t>Tech Chapter of Women for Women</t>
  </si>
  <si>
    <t>Soils Team</t>
  </si>
  <si>
    <t>voucher filed 10/29/2012</t>
  </si>
  <si>
    <t>Impact Movement (this is NOT Impact Tech)</t>
  </si>
  <si>
    <t>Tech Russian Club</t>
  </si>
  <si>
    <t>Speaker - Andrew Stewart - 10/17/2012</t>
  </si>
  <si>
    <t>Req 34329362</t>
  </si>
  <si>
    <t>Equipment rental at TTU Rec Center</t>
  </si>
  <si>
    <t>Gave FOP to Rusty Cooper/Deborah Bowen</t>
  </si>
  <si>
    <t>Req 34269909</t>
  </si>
  <si>
    <t>Reimbursement - tshirts - recruiting</t>
  </si>
  <si>
    <t>IDT15443</t>
  </si>
  <si>
    <t>Reimbursement - recruiting tshirts</t>
  </si>
  <si>
    <t>IDT15445</t>
  </si>
  <si>
    <t>Reimbursement- polos</t>
  </si>
  <si>
    <t>IDT15446</t>
  </si>
  <si>
    <t>Reimbursement - rental space</t>
  </si>
  <si>
    <t>SGA SORC Incentive</t>
  </si>
  <si>
    <t>IDT15447</t>
  </si>
  <si>
    <t>Honors Graduation Cords</t>
  </si>
  <si>
    <t>Barnes &amp; Noble</t>
  </si>
  <si>
    <t>paid with pcard</t>
  </si>
  <si>
    <t>voucher filed 11/01/2012</t>
  </si>
  <si>
    <t>El Reno, OK 10/27-28/2012</t>
  </si>
  <si>
    <t>Travel application 1304184</t>
  </si>
  <si>
    <t>voucher filed 11/06/2012</t>
  </si>
  <si>
    <t>14 students to participate in horse show at Redland's Community College</t>
  </si>
  <si>
    <t>Scarborough - tshirts</t>
  </si>
  <si>
    <t>Req #34564587</t>
  </si>
  <si>
    <t>6 students to NAPFA Convention</t>
  </si>
  <si>
    <t>Travel application 1305668</t>
  </si>
  <si>
    <t>10 students to travel to Schwab Impact National Convention</t>
  </si>
  <si>
    <t>Chicago, IL 11/13-16/2012</t>
  </si>
  <si>
    <t>Travel application 1305672</t>
  </si>
  <si>
    <t xml:space="preserve">Reimbursement of tshirts for recruiting </t>
  </si>
  <si>
    <t>IDT15526</t>
  </si>
  <si>
    <t>Reimbursement - printing expenses &amp; office supplies</t>
  </si>
  <si>
    <t>IDT15530</t>
  </si>
  <si>
    <t>Reimbursment for Room rentals and Printing</t>
  </si>
  <si>
    <t>IDT15534</t>
  </si>
  <si>
    <t>Nine students to travel to Princeton, NJ</t>
  </si>
  <si>
    <t>National Championship Competition</t>
  </si>
  <si>
    <t>12/26-30/2012</t>
  </si>
  <si>
    <t>Travel application 1305743</t>
  </si>
  <si>
    <t>Printing Charges - Flyers for Islamic Week</t>
  </si>
  <si>
    <t>Reimbursement - room rental</t>
  </si>
  <si>
    <t>IDT15593</t>
  </si>
  <si>
    <t>Tech Clay Club</t>
  </si>
  <si>
    <t>Texas Tech Gay Straight Alliance</t>
  </si>
  <si>
    <t>18 students to attend a horse show at West Texas A&amp;M</t>
  </si>
  <si>
    <t>Canyon, TX 11/16-18/2012</t>
  </si>
  <si>
    <t>10 students to travel to Arlington, TX</t>
  </si>
  <si>
    <t>chapter showcase at UTA</t>
  </si>
  <si>
    <t>11/30-12/02/2012</t>
  </si>
  <si>
    <t>Travel application 1305873</t>
  </si>
  <si>
    <t>voucher filed 11/9/2012</t>
  </si>
  <si>
    <t>voucher filed 11/09/2012</t>
  </si>
  <si>
    <t>Speaker - Andrei Khadanovich</t>
  </si>
  <si>
    <t>Presentation date 10/29/2012</t>
  </si>
  <si>
    <t>Req 34667371</t>
  </si>
  <si>
    <t>Student Academy of Nutrition and Dietetics Association - Changed from "Student Dietetic Association"</t>
  </si>
  <si>
    <t>Collegiate Horseman's Association - Tech Collegiate Horsemen</t>
  </si>
  <si>
    <t>Kent R. Hance Chapel Rental (E25976)</t>
  </si>
  <si>
    <t>Kent R. Hance Chapel Rental (E25978)</t>
  </si>
  <si>
    <t>Kent R. Hance Chapel Rental (E25979)</t>
  </si>
  <si>
    <t>Kent R. Hance Chapel Rental (E25980)</t>
  </si>
  <si>
    <t>Kent R. Hance Chapel Rental (E25977)</t>
  </si>
  <si>
    <t>Staples - office supplies</t>
  </si>
  <si>
    <t>Req #34783876</t>
  </si>
  <si>
    <t>voucher filed 11/16/2012</t>
  </si>
  <si>
    <t>7 students traveled to Santa Fe, NM</t>
  </si>
  <si>
    <t>10/19-21/2012</t>
  </si>
  <si>
    <t>Travel application 1306428</t>
  </si>
  <si>
    <t>Tshirts - Recruiting</t>
  </si>
  <si>
    <t>Req #34867873</t>
  </si>
  <si>
    <t>Uniform fleeces for Org. - California Ts</t>
  </si>
  <si>
    <t>Req#34869459</t>
  </si>
  <si>
    <t>Reimbursement - recruitment tshirts</t>
  </si>
  <si>
    <t>DirectPay</t>
  </si>
  <si>
    <t>IDT15704</t>
  </si>
  <si>
    <t>voucher filed 11/20/2012</t>
  </si>
  <si>
    <t>Speaker - Eirene Visvardi (airfare) - 05/07/2012</t>
  </si>
  <si>
    <t>Req 34956421</t>
  </si>
  <si>
    <t>voucher filed 11/21/12</t>
  </si>
  <si>
    <t>Baltimore, MD 11/6-11/2012</t>
  </si>
  <si>
    <t>Texas Tech Ski and Snowboard</t>
  </si>
  <si>
    <t>Raider Pilots Organization</t>
  </si>
  <si>
    <t>voucher filed 11/26/2012</t>
  </si>
  <si>
    <t>Human Sciences Ambassadors (formerly Human Sciences Recruiters)</t>
  </si>
  <si>
    <t>USBGBC</t>
  </si>
  <si>
    <t xml:space="preserve">Reimbursement of room rentals, printing expenses, </t>
  </si>
  <si>
    <t>tshirts, office supplies</t>
  </si>
  <si>
    <t>IDT15782</t>
  </si>
  <si>
    <t>20 students to travel to Denver, CO</t>
  </si>
  <si>
    <t>12/16-20/2012</t>
  </si>
  <si>
    <t>Marketing tour of Coors Brewery &amp; Hammonds</t>
  </si>
  <si>
    <t>Candy</t>
  </si>
  <si>
    <t>Travel application 1306992</t>
  </si>
  <si>
    <t>voucher filed 11/28/2012</t>
  </si>
  <si>
    <t>Kent Hance Chapel Rental</t>
  </si>
  <si>
    <t>13 to travel to Dallas, TX 09/19-22/2012</t>
  </si>
  <si>
    <t>Recruiting at various companies</t>
  </si>
  <si>
    <t>Travel application 1307133</t>
  </si>
  <si>
    <t>voucher filed 11/30/2012</t>
  </si>
  <si>
    <t>Travel application 1305871</t>
  </si>
  <si>
    <t>Merket Alumni Association - Room Rental</t>
  </si>
  <si>
    <t>Interfaith Council</t>
  </si>
  <si>
    <t>Texas Tech Ski and Snowboard Club</t>
  </si>
  <si>
    <t>24 students to travel to Breckenridge, CO</t>
  </si>
  <si>
    <t>training and recruiting event</t>
  </si>
  <si>
    <t>01/7-12/2012</t>
  </si>
  <si>
    <t>Travel application 1307415</t>
  </si>
  <si>
    <t>15 students to travel to El Paso, TX</t>
  </si>
  <si>
    <t xml:space="preserve">compete in the TX-Mexico section of student steel </t>
  </si>
  <si>
    <t>bridge competition for 2013</t>
  </si>
  <si>
    <t>01/18-20/2013</t>
  </si>
  <si>
    <t>Travel application 1307417</t>
  </si>
  <si>
    <t>3 students to travel to Milwaukee, WI</t>
  </si>
  <si>
    <t>attend workshop for student leaders</t>
  </si>
  <si>
    <t>01/10-13/2013</t>
  </si>
  <si>
    <t>Travel application 1307418</t>
  </si>
  <si>
    <t>8 students attending annual christian winter conference</t>
  </si>
  <si>
    <t>held by christian witness center</t>
  </si>
  <si>
    <t>12/20/2012-01/05/2013</t>
  </si>
  <si>
    <t>Req 35275272</t>
  </si>
  <si>
    <t>Name badges for members - Laser Mages</t>
  </si>
  <si>
    <t>travel application 1307459</t>
  </si>
  <si>
    <t>Reimbursement - Room rental fees</t>
  </si>
  <si>
    <t>IDT16001</t>
  </si>
  <si>
    <t>Reimbursement of recruiting tshirts</t>
  </si>
  <si>
    <t>IDT16002</t>
  </si>
  <si>
    <t>Tech Ballroom &amp; Latin Dancing</t>
  </si>
  <si>
    <t>Knight Raiders</t>
  </si>
  <si>
    <t>voucher filed 12/12/12</t>
  </si>
  <si>
    <t>Reimbursement of banner</t>
  </si>
  <si>
    <t>IDT16030</t>
  </si>
  <si>
    <t>Tshirts - recruitment</t>
  </si>
  <si>
    <t>Req 35471137</t>
  </si>
  <si>
    <t>Reimbursement - Recruitment tshirts</t>
  </si>
  <si>
    <t>IDT16074</t>
  </si>
  <si>
    <t>13 students to compete at the National Western</t>
  </si>
  <si>
    <t>Livestock Judging Competition</t>
  </si>
  <si>
    <t>Denver, CO</t>
  </si>
  <si>
    <t>01/12-19/2013</t>
  </si>
  <si>
    <t>travel application 1308043</t>
  </si>
  <si>
    <t>18 students to compete at the Fort Worth</t>
  </si>
  <si>
    <t>Livestock Judging Contest</t>
  </si>
  <si>
    <t>Fort Worth, TX</t>
  </si>
  <si>
    <t>02/05-09/2013</t>
  </si>
  <si>
    <t>travel application 1308044</t>
  </si>
  <si>
    <t>18 students to compete at the San Antonio</t>
  </si>
  <si>
    <t xml:space="preserve">San Antonio, TX </t>
  </si>
  <si>
    <t>02/19-24/2013</t>
  </si>
  <si>
    <t>travel application 1308045</t>
  </si>
  <si>
    <t>18 students to compete at the Houston</t>
  </si>
  <si>
    <t>Livestock Show and Rodeo Judging Contest</t>
  </si>
  <si>
    <t xml:space="preserve">Houston, TX </t>
  </si>
  <si>
    <t>03/7-13/2013</t>
  </si>
  <si>
    <t>travel application 1308046</t>
  </si>
  <si>
    <t>Speaker, Stephen Norrelll</t>
  </si>
  <si>
    <t>Presentation date - 01/12/2013</t>
  </si>
  <si>
    <t>Req 35941617</t>
  </si>
  <si>
    <t>16 to National Western Intercollegiate Wool Judging</t>
  </si>
  <si>
    <t>Contest</t>
  </si>
  <si>
    <t>01/11-20/2013</t>
  </si>
  <si>
    <t>Travel application 1309064</t>
  </si>
  <si>
    <t>16 to San Antonio Stock Show Intercollegiate Wool</t>
  </si>
  <si>
    <t>02/8-9/2013</t>
  </si>
  <si>
    <t>San Antonio, TX</t>
  </si>
  <si>
    <t>Travel application 1309066</t>
  </si>
  <si>
    <t>23 to National Western Intercollegiate Meat Judging</t>
  </si>
  <si>
    <t>01/15-21/2013</t>
  </si>
  <si>
    <t>Travel application 1309077</t>
  </si>
  <si>
    <t>voucher filed 1/15/2013</t>
  </si>
  <si>
    <t>Rental Fee</t>
  </si>
  <si>
    <t>Merket</t>
  </si>
  <si>
    <t>Gave FOP to Michela Proctor</t>
  </si>
  <si>
    <t>2 students to travel to recruiting event</t>
  </si>
  <si>
    <t>Dallas, TX</t>
  </si>
  <si>
    <t>01/26-28/2013</t>
  </si>
  <si>
    <t>Travel application 1309587</t>
  </si>
  <si>
    <t>8 students to attend Society for Range Management</t>
  </si>
  <si>
    <t>and compete in Plant ID contest</t>
  </si>
  <si>
    <t>Oklahoma City, OK</t>
  </si>
  <si>
    <t>Travel application 1309588</t>
  </si>
  <si>
    <t>IDT16251</t>
  </si>
  <si>
    <t>Speaker - Benjamin Levenson - airfare</t>
  </si>
  <si>
    <t>Req36220370</t>
  </si>
  <si>
    <t>Speaker - Jaime Loera - airfare</t>
  </si>
  <si>
    <t>Req 36221829</t>
  </si>
  <si>
    <t>Speaker - Greg Mills - airfare</t>
  </si>
  <si>
    <t>Speaker - Stephanie Rushing - airfare</t>
  </si>
  <si>
    <t>Req 36255311</t>
  </si>
  <si>
    <t>Room Rental - Merket</t>
  </si>
  <si>
    <t>Gave FOP to Carly Ashby</t>
  </si>
  <si>
    <t>5 students to travel to Las Vegas, NV</t>
  </si>
  <si>
    <t>NAMA Conference</t>
  </si>
  <si>
    <t>2/10-14/2013</t>
  </si>
  <si>
    <t>Travel application 1309812</t>
  </si>
  <si>
    <t>22 to Southwestern Intercollegiate Meat Judging</t>
  </si>
  <si>
    <t>1/29/2013 to 02/04/2013</t>
  </si>
  <si>
    <t xml:space="preserve">Fort Worth, TX </t>
  </si>
  <si>
    <t>Travel application 1309818</t>
  </si>
  <si>
    <t>23 students to travel to San Antonio, TX</t>
  </si>
  <si>
    <t>San Antonio Stock Show 4-H and FFA Meat Judging</t>
  </si>
  <si>
    <t>2/8-10/2013</t>
  </si>
  <si>
    <t>Travel application 1309819</t>
  </si>
  <si>
    <t>Reimbursement - fleeces</t>
  </si>
  <si>
    <t>IDT16282</t>
  </si>
  <si>
    <t>Overton Hotel - Rooms for six speakers</t>
  </si>
  <si>
    <t>Req 36229819</t>
  </si>
  <si>
    <t>4 students to travel to Houston, TX</t>
  </si>
  <si>
    <t>Regional IIE Conference.</t>
  </si>
  <si>
    <t>02/7-10/2013</t>
  </si>
  <si>
    <t>Travel application 13010095</t>
  </si>
  <si>
    <t>24 students to travel to Dallas, TX to compete</t>
  </si>
  <si>
    <t>ASC Chapter V Competition</t>
  </si>
  <si>
    <t>02/09-12/2013</t>
  </si>
  <si>
    <t>Travel application 1310099</t>
  </si>
  <si>
    <t>Reimbursement of recruiting tshirts &amp; office supplies</t>
  </si>
  <si>
    <t>IDT16316</t>
  </si>
  <si>
    <t>voucher submitted 01/29/2013</t>
  </si>
  <si>
    <t>voucher filed 1/29/2013</t>
  </si>
  <si>
    <t>voucher filed 01/29/2013</t>
  </si>
  <si>
    <t>pcard</t>
  </si>
  <si>
    <t>Conference Registrations</t>
  </si>
  <si>
    <t>1 student to attend the Texas AAFCS conference</t>
  </si>
  <si>
    <t>New Braunfels, TX</t>
  </si>
  <si>
    <t>3/7-9/2013</t>
  </si>
  <si>
    <t>Travel Application 1310944</t>
  </si>
  <si>
    <t>4 students to travel to the IIDA student conference</t>
  </si>
  <si>
    <t>2/21-23/2013</t>
  </si>
  <si>
    <t>Travel Application 1310949</t>
  </si>
  <si>
    <t>02/9-11/2013</t>
  </si>
  <si>
    <t>Travel application 1310951</t>
  </si>
  <si>
    <t>12 to travel to Houston, TX 02/13-15/2013</t>
  </si>
  <si>
    <t>Travel application 1310957</t>
  </si>
  <si>
    <t>voucher filed 2/6/2013</t>
  </si>
  <si>
    <t>voucher filed 2/6/13</t>
  </si>
  <si>
    <t>Music for Marching Band - Beethovanandcompany.com</t>
  </si>
  <si>
    <t>Music from Beethovenandcompany.com</t>
  </si>
  <si>
    <t>1 to travel to Denton, TX</t>
  </si>
  <si>
    <t>on 2/1/2013</t>
  </si>
  <si>
    <t>pick up/drop off molds for a competition</t>
  </si>
  <si>
    <t>4 to travel to Arlington, TX</t>
  </si>
  <si>
    <t>02/15-16/2013</t>
  </si>
  <si>
    <t>University of Texas at Austin Formula SAE Competition</t>
  </si>
  <si>
    <t>6 students to participate in Quiz Bowl Competitions</t>
  </si>
  <si>
    <t xml:space="preserve">Photography competitions and attend professional </t>
  </si>
  <si>
    <t>seminars</t>
  </si>
  <si>
    <t>02/20-23/2013</t>
  </si>
  <si>
    <t>Travel application 1311709</t>
  </si>
  <si>
    <t>14 students to travel to LEADS conference</t>
  </si>
  <si>
    <t>Overland Park, KS 2/22-24/2013</t>
  </si>
  <si>
    <t>travel application 1311715</t>
  </si>
  <si>
    <t>1 students to travel to recruiting event</t>
  </si>
  <si>
    <t>Houston, TX</t>
  </si>
  <si>
    <t>02/23-25/2013</t>
  </si>
  <si>
    <t>Travel application 1311738</t>
  </si>
  <si>
    <t>SUB Room Rental</t>
  </si>
  <si>
    <t>Kent R. Hance Chapel Rental (E25984)</t>
  </si>
  <si>
    <t>Kent R. Hance Chapel Rental (E25983)</t>
  </si>
  <si>
    <t>Kent R. Hance Chapel Rental (E25982)</t>
  </si>
  <si>
    <t>Kent R. Hance Chapel Rental (E25981)</t>
  </si>
  <si>
    <t>Gave FOP to Belinda</t>
  </si>
  <si>
    <t>2 to travel to national convention</t>
  </si>
  <si>
    <t>02/22-24/2013</t>
  </si>
  <si>
    <t>Columbus, OH</t>
  </si>
  <si>
    <t>Travel application number 1311935</t>
  </si>
  <si>
    <t>12 students to travel to Houston, TX 02/27-3/18/2013</t>
  </si>
  <si>
    <t>to participate in the Houston Livestock Show/Rodeo/</t>
  </si>
  <si>
    <t>recruit students</t>
  </si>
  <si>
    <t>Travel application 1311947</t>
  </si>
  <si>
    <t>2012-2013 Budget</t>
  </si>
  <si>
    <t>7 to travel to Big XII Black Student Gov't Conf</t>
  </si>
  <si>
    <t>Manhattan, KS</t>
  </si>
  <si>
    <t>02/28-03/03/2013</t>
  </si>
  <si>
    <t>travel application 1311968</t>
  </si>
  <si>
    <t xml:space="preserve">30 students to travel to compete for Southwest </t>
  </si>
  <si>
    <t>Region Championship hosted by Ranger College</t>
  </si>
  <si>
    <t>Brownwood, TX</t>
  </si>
  <si>
    <t>2/28-03/03/2013</t>
  </si>
  <si>
    <t>travel application 1311971</t>
  </si>
  <si>
    <t>Region Championship hosted by South Plains College</t>
  </si>
  <si>
    <t xml:space="preserve">Levelland, TX </t>
  </si>
  <si>
    <t>03/21-23/2013</t>
  </si>
  <si>
    <t>travel application 1311973</t>
  </si>
  <si>
    <t>Region Championship hosted by Western Texas College</t>
  </si>
  <si>
    <t>Snyder, TX</t>
  </si>
  <si>
    <t>04/04-6/2013</t>
  </si>
  <si>
    <t>travel application 1311974</t>
  </si>
  <si>
    <t>travel application 1311978</t>
  </si>
  <si>
    <t>travel application 1311979</t>
  </si>
  <si>
    <t>voucher filed 02/13/2013</t>
  </si>
  <si>
    <t>Rental at the Rec</t>
  </si>
  <si>
    <t>Gave FOP to Conner Nichols</t>
  </si>
  <si>
    <t>IDT16495</t>
  </si>
  <si>
    <t>cancelled per advisor</t>
  </si>
  <si>
    <t>Speaker, Abbie Conant</t>
  </si>
  <si>
    <t>Presentation date - 03/19-20-2013</t>
  </si>
  <si>
    <t>Req 37012511</t>
  </si>
  <si>
    <t>23 to compete at the Houston Livestock Show &amp; Rodeo</t>
  </si>
  <si>
    <t>02/27-03/03/2013</t>
  </si>
  <si>
    <t>travel application 1312094</t>
  </si>
  <si>
    <t>two student to travel to newark, NJ</t>
  </si>
  <si>
    <t>World Amateur Championship</t>
  </si>
  <si>
    <t>02/15-19/2013</t>
  </si>
  <si>
    <t>travel application 1312119</t>
  </si>
  <si>
    <t>balance sent to org Feb 2013</t>
  </si>
  <si>
    <t>Kent R. Hance Chapel Rental (E25987)</t>
  </si>
  <si>
    <t>Kent R. Hance Chapel Rental (E25988)</t>
  </si>
  <si>
    <t>IDT16556</t>
  </si>
  <si>
    <t>Reimbursement - Double B Party Barns Rental Space</t>
  </si>
  <si>
    <t>IDT16557</t>
  </si>
  <si>
    <t>Reimbursement - Registration Fees</t>
  </si>
  <si>
    <t>IDT16558</t>
  </si>
  <si>
    <t>voucher filed 02/19/2013</t>
  </si>
  <si>
    <t>02/3-6/2013</t>
  </si>
  <si>
    <t>16 to Houston Stock Show</t>
  </si>
  <si>
    <t>03/6-12/2013</t>
  </si>
  <si>
    <t>Travel Application 1312564</t>
  </si>
  <si>
    <t>6 to participate in a collegiate challenge</t>
  </si>
  <si>
    <t>Sheridan, Wyoming</t>
  </si>
  <si>
    <t>03/9-16/2013</t>
  </si>
  <si>
    <t>Travel Application 1312568</t>
  </si>
  <si>
    <t>9 students to Lobby for ASID issue</t>
  </si>
  <si>
    <t>03/4-5/2013</t>
  </si>
  <si>
    <t>Travel application 1312569</t>
  </si>
  <si>
    <t>Guest Lodging - Staybridge - Julia Schoch</t>
  </si>
  <si>
    <t>Req 37045007</t>
  </si>
  <si>
    <t>Recruiting tshirts - Scarborough Specialties</t>
  </si>
  <si>
    <t>Req 37192181</t>
  </si>
  <si>
    <t>voucher filed 02/05/2013</t>
  </si>
  <si>
    <t>Req 37196647</t>
  </si>
  <si>
    <t>Charter bus - New Mexico Texas Coaches</t>
  </si>
  <si>
    <t>Req. 37196968</t>
  </si>
  <si>
    <t>Rental Fee - American Wind Power Center</t>
  </si>
  <si>
    <t>Req. 37201395</t>
  </si>
  <si>
    <t>56 to travel to NASA</t>
  </si>
  <si>
    <t>03/15-17/2013</t>
  </si>
  <si>
    <t>Travel application 1312653</t>
  </si>
  <si>
    <t>voucher filed 02/20/2013</t>
  </si>
  <si>
    <t>x</t>
  </si>
  <si>
    <t>Tech Ducks Unlimited</t>
  </si>
  <si>
    <t>Recruiting tshirts - reimbursement</t>
  </si>
  <si>
    <t>IDT16599</t>
  </si>
  <si>
    <t>12 passenger vehicle rental from TTU Physical Plant</t>
  </si>
  <si>
    <t>Gave FOP to Janice Attebury</t>
  </si>
  <si>
    <t>Reimbursement - printing expenses</t>
  </si>
  <si>
    <t>IDT16621</t>
  </si>
  <si>
    <t>application canceled per advisor</t>
  </si>
  <si>
    <t>Education for the Ceramic Arts Conference</t>
  </si>
  <si>
    <t>03/17-24/2013</t>
  </si>
  <si>
    <t xml:space="preserve">4 students to travel to the National Council on </t>
  </si>
  <si>
    <t>Travel application 1313186</t>
  </si>
  <si>
    <t>HSC Copy Center</t>
  </si>
  <si>
    <t>10 to travel to Laguna Atascosa National Wildlife</t>
  </si>
  <si>
    <t>Refuge, Las Palo Mas Wildlife Management area</t>
  </si>
  <si>
    <t>03/9-13/2013</t>
  </si>
  <si>
    <t>Los Fresnos, TX</t>
  </si>
  <si>
    <t>Travel application 1313192</t>
  </si>
  <si>
    <t>1 to travel to participate in the Raider Road Show</t>
  </si>
  <si>
    <t>02/24-25/2013</t>
  </si>
  <si>
    <t>Travel application 1313197</t>
  </si>
  <si>
    <t>Kings Highway Charter Bus</t>
  </si>
  <si>
    <t>TechBUy</t>
  </si>
  <si>
    <t>Req 37438872</t>
  </si>
  <si>
    <t>voucher filed 02/28/2013</t>
  </si>
  <si>
    <t>Rental Fee - Spoil Me Rotten</t>
  </si>
  <si>
    <t>Req. 37478214</t>
  </si>
  <si>
    <t>Recruiting tshirts</t>
  </si>
  <si>
    <t>Req. 37478450</t>
  </si>
  <si>
    <t>Req. 37480680</t>
  </si>
  <si>
    <t>voucher filed 03/05/2013</t>
  </si>
  <si>
    <t>7 to travel to ACT Conference</t>
  </si>
  <si>
    <t>03/7-10/2013</t>
  </si>
  <si>
    <t>Fayetteville, AR</t>
  </si>
  <si>
    <t>travel application 1313627</t>
  </si>
  <si>
    <t>Reimbursement of Rental Equipment &amp; supplies</t>
  </si>
  <si>
    <t>IDT16681</t>
  </si>
  <si>
    <t>Reimburse Recruiting tshirts</t>
  </si>
  <si>
    <t>IDT16682</t>
  </si>
  <si>
    <t>Association of Bangladeshi Students</t>
  </si>
  <si>
    <t>Printing Expenses &amp; Office Supplies</t>
  </si>
  <si>
    <t>IDT16690</t>
  </si>
  <si>
    <t>Reimbursement of Tshirts - recruiting</t>
  </si>
  <si>
    <t>IDT16692</t>
  </si>
  <si>
    <t>Conference Registration</t>
  </si>
  <si>
    <t>Req. 37616076</t>
  </si>
  <si>
    <t>Tech Council Family Relations</t>
  </si>
  <si>
    <t>Conference Registration to The Texas Council on</t>
  </si>
  <si>
    <t>Family Relations 2013 Annual Conference</t>
  </si>
  <si>
    <t>Amadeo Luna</t>
  </si>
  <si>
    <t>Andy Gibson</t>
  </si>
  <si>
    <t>Ryland Stevens</t>
  </si>
  <si>
    <t>Jeffrey Mabee</t>
  </si>
  <si>
    <t>Isaac Billalobos</t>
  </si>
  <si>
    <t>Julio Trevino</t>
  </si>
  <si>
    <t>Michelle Luna</t>
  </si>
  <si>
    <t>Xymena Nathal</t>
  </si>
  <si>
    <t>Samantha Yianitsas</t>
  </si>
  <si>
    <t>Jordan Hukill</t>
  </si>
  <si>
    <t>Laura Gibson</t>
  </si>
  <si>
    <t>Colleen Williams</t>
  </si>
  <si>
    <t>Candace Marlin</t>
  </si>
  <si>
    <t>15 to travel to TCFR annual conference</t>
  </si>
  <si>
    <t xml:space="preserve">Austin, TX </t>
  </si>
  <si>
    <t>04/3-5/2013</t>
  </si>
  <si>
    <t>travel application 1314021</t>
  </si>
  <si>
    <t>Registration to Texas MSA 2013 Showdown</t>
  </si>
  <si>
    <t>Mohammad Abderrahman</t>
  </si>
  <si>
    <t>Joshua Bedore</t>
  </si>
  <si>
    <t>Tisha Gatson</t>
  </si>
  <si>
    <t>Chelsea Moore</t>
  </si>
  <si>
    <t>Kimberly Sanders</t>
  </si>
  <si>
    <t>Asma Salem</t>
  </si>
  <si>
    <t>Hudaina Baig</t>
  </si>
  <si>
    <t>Herani Haile</t>
  </si>
  <si>
    <t>Sara Beraso</t>
  </si>
  <si>
    <t>Mousa Sarraj</t>
  </si>
  <si>
    <t>Ibrahim Allam</t>
  </si>
  <si>
    <t>Ahmad Gayad</t>
  </si>
  <si>
    <t>Fahad Alwuhayb</t>
  </si>
  <si>
    <t>Nurgali Kalybekov</t>
  </si>
  <si>
    <t>Abdullah Alwosaibi</t>
  </si>
  <si>
    <t>Aamir Kidwai</t>
  </si>
  <si>
    <t>Mohamed Shogar</t>
  </si>
  <si>
    <t>Wail Amor</t>
  </si>
  <si>
    <t>Mahfuz Krueng</t>
  </si>
  <si>
    <t>Abdulrahman Masood</t>
  </si>
  <si>
    <t>Shareef Mohammed</t>
  </si>
  <si>
    <t>Ayman Abdelrazek</t>
  </si>
  <si>
    <t>Eskindar Aboubaker</t>
  </si>
  <si>
    <t>Mohamed Abdalla</t>
  </si>
  <si>
    <t>Sami Haimoud</t>
  </si>
  <si>
    <t>Adel Alakassar</t>
  </si>
  <si>
    <t>Adel Ibrahim</t>
  </si>
  <si>
    <t>Amr Eshak</t>
  </si>
  <si>
    <t>Danish Dadabhoy</t>
  </si>
  <si>
    <t>Hassan Mirza</t>
  </si>
  <si>
    <t>Muhajirin Krueng</t>
  </si>
  <si>
    <t>Abdul Titilope</t>
  </si>
  <si>
    <t>Anas Ebrahim</t>
  </si>
  <si>
    <t>Saba Nafees</t>
  </si>
  <si>
    <t>Walker Evans</t>
  </si>
  <si>
    <t xml:space="preserve"> </t>
  </si>
  <si>
    <t>Reimbursement for recruiting tshirts and supplies</t>
  </si>
  <si>
    <t>IDT16738</t>
  </si>
  <si>
    <t>Reimbursement of supplies</t>
  </si>
  <si>
    <t>IDT16739</t>
  </si>
  <si>
    <t xml:space="preserve">Reimbursement for speaker fees paid, hotel, and </t>
  </si>
  <si>
    <t>postage</t>
  </si>
  <si>
    <t>IDT16740</t>
  </si>
  <si>
    <t>voucher filed 03/11/2013</t>
  </si>
  <si>
    <t>20 students to travel to Corpus Christi, TX</t>
  </si>
  <si>
    <t>Compete in the Texas Section concrete canoe</t>
  </si>
  <si>
    <t>03/20-24/2013</t>
  </si>
  <si>
    <t>Travel application 1314229</t>
  </si>
  <si>
    <t>20 to travel to Ruidoso, NM for brotherhood retreat</t>
  </si>
  <si>
    <t>04/5-7/2013</t>
  </si>
  <si>
    <t>travel application 1314236</t>
  </si>
  <si>
    <t>Reimbursement recruiting tshirts</t>
  </si>
  <si>
    <t>IDT16761</t>
  </si>
  <si>
    <t>25 to travel to Boerne, TX to explore German heritage</t>
  </si>
  <si>
    <t>in German populated towns in Texas</t>
  </si>
  <si>
    <t>03/29-04/01/2013</t>
  </si>
  <si>
    <t>travel application 1314284</t>
  </si>
  <si>
    <t>Gave FOP to Jessica</t>
  </si>
  <si>
    <t>Haley Hoops - speaker - 04/29-30/2013</t>
  </si>
  <si>
    <t>Req 37816132</t>
  </si>
  <si>
    <t>voucher filed 03/13/2013</t>
  </si>
  <si>
    <t>orgsync acct disabled</t>
  </si>
  <si>
    <t>Airfare for Speaker and two assistants</t>
  </si>
  <si>
    <t>(jonathan nelson)</t>
  </si>
  <si>
    <t>Req 37940920</t>
  </si>
  <si>
    <t>Airfare for Speaker - Joseph Solomon</t>
  </si>
  <si>
    <t>Req. 37970303</t>
  </si>
  <si>
    <t>voucher filed 03/19/2013</t>
  </si>
  <si>
    <t>IDT16788</t>
  </si>
  <si>
    <t>Laptop sleeves, recruiting items - reimbursement</t>
  </si>
  <si>
    <t>Texas Tech Wool Judging Team</t>
  </si>
  <si>
    <t>voucher filed 03/21/2013</t>
  </si>
  <si>
    <t>Registration for Judging Team</t>
  </si>
  <si>
    <t>PayPal</t>
  </si>
  <si>
    <t>voucher filed 03/22/2013</t>
  </si>
  <si>
    <t>Reimbursment for Rental Space</t>
  </si>
  <si>
    <t>IDT16796</t>
  </si>
  <si>
    <t>Reimbursement of Registration Fees</t>
  </si>
  <si>
    <t>IDT16797</t>
  </si>
  <si>
    <t xml:space="preserve">Fleece Jackets - </t>
  </si>
  <si>
    <t>Req#38108521</t>
  </si>
  <si>
    <t>Hotel - Quality Inn -Muslim Showdown</t>
  </si>
  <si>
    <t>Austin, TX 03/29-31/2013</t>
  </si>
  <si>
    <t>Req. 38159039</t>
  </si>
  <si>
    <t>Travel to Austin, TX</t>
  </si>
  <si>
    <t>2013 Muslim Showdown</t>
  </si>
  <si>
    <t>03/29-31/2013</t>
  </si>
  <si>
    <t>Travel application 1315260</t>
  </si>
  <si>
    <t>3 to travel to NSTA national conference</t>
  </si>
  <si>
    <t>04/11-14/2013</t>
  </si>
  <si>
    <t>travel application 1315312</t>
  </si>
  <si>
    <t>8 to compete in West Texas A&amp;M Horse Judging Contest</t>
  </si>
  <si>
    <t>travel application 1315317</t>
  </si>
  <si>
    <t>Canyon, TX  04/12/2013</t>
  </si>
  <si>
    <t>11 to compete in the Spring Contest</t>
  </si>
  <si>
    <t>Whitesboro, TX</t>
  </si>
  <si>
    <t>04/15-18/2013</t>
  </si>
  <si>
    <t>travel application 1315319</t>
  </si>
  <si>
    <t>voucher filed 03/26/2013</t>
  </si>
  <si>
    <t>Promotional Items - caps for judges</t>
  </si>
  <si>
    <t>Req #38193199</t>
  </si>
  <si>
    <t>canceled per advisor 03/27/2013</t>
  </si>
  <si>
    <t>vouchers filed 03/28/2013</t>
  </si>
  <si>
    <t>7 students to travel to Dallas, TX 04/4-5/2013</t>
  </si>
  <si>
    <t>to attend and participate in the Institute of Food</t>
  </si>
  <si>
    <t xml:space="preserve">Technologists Student Association South Central </t>
  </si>
  <si>
    <t>Area College Bowl contest</t>
  </si>
  <si>
    <t>travel application 1315648</t>
  </si>
  <si>
    <t>Student NATS @ TTU</t>
  </si>
  <si>
    <t>Reimbursement - Printing Expenses</t>
  </si>
  <si>
    <t>IDT16863</t>
  </si>
  <si>
    <t>voucher filed 03/29/2013</t>
  </si>
  <si>
    <t>voucher filed 04/02/2013</t>
  </si>
  <si>
    <t xml:space="preserve">Reimbursement of Rental Equipment &amp; recruiting </t>
  </si>
  <si>
    <t>shirts</t>
  </si>
  <si>
    <t>IDT16902</t>
  </si>
  <si>
    <t>8 students to Texas A&amp;M Vet School Open House</t>
  </si>
  <si>
    <t>College Station, TX</t>
  </si>
  <si>
    <t>04/19-21/2013</t>
  </si>
  <si>
    <t>travel application 1315974</t>
  </si>
  <si>
    <t>Speaker - Thomas Woods</t>
  </si>
  <si>
    <t>Req. 38392248</t>
  </si>
  <si>
    <t>7 students traveled to San Antonio, TX</t>
  </si>
  <si>
    <t>travel application 1316022</t>
  </si>
  <si>
    <t>12 to travel to Quanah, TX</t>
  </si>
  <si>
    <t>Quanah, TX</t>
  </si>
  <si>
    <t>Travel application 1316025</t>
  </si>
  <si>
    <t>canceled per organization</t>
  </si>
  <si>
    <t>voucher submitted 04/09/2013</t>
  </si>
  <si>
    <t>30 students to travel to compete in the NIRA College</t>
  </si>
  <si>
    <t>Rodeo</t>
  </si>
  <si>
    <t>Stephenville, TX</t>
  </si>
  <si>
    <t>04/18-21/2013</t>
  </si>
  <si>
    <t>travel application 1316529</t>
  </si>
  <si>
    <t>9 students will travel to Palo Duro Canyon</t>
  </si>
  <si>
    <t>Annual Retreat 04/20-21/2013</t>
  </si>
  <si>
    <t>Travel application 1316531</t>
  </si>
  <si>
    <t>12 student will travel to Houston, TX</t>
  </si>
  <si>
    <t>04/10-13/2013</t>
  </si>
  <si>
    <t>Travel application 1316537</t>
  </si>
  <si>
    <t>IDT16973</t>
  </si>
  <si>
    <t>Jtoons - Professional Fee</t>
  </si>
  <si>
    <t>Req. 37944203</t>
  </si>
  <si>
    <t xml:space="preserve">Saudi Student Association </t>
  </si>
  <si>
    <t>DENIED - they need to attend Risk Mgmt. to be compliant</t>
  </si>
  <si>
    <t>Banquet expenses - Merket</t>
  </si>
  <si>
    <t>voucher filed 04/15/2013</t>
  </si>
  <si>
    <t>4 students to attend the GB South Exchange Conference</t>
  </si>
  <si>
    <t>Arlington, TX</t>
  </si>
  <si>
    <t>Travel application 1317026</t>
  </si>
  <si>
    <t>03/30-30/2013</t>
  </si>
  <si>
    <t xml:space="preserve">11 to travel to Canton, MI to compete at the </t>
  </si>
  <si>
    <t>international car competition against 120 world teams</t>
  </si>
  <si>
    <t>05/05-13/2013</t>
  </si>
  <si>
    <t>travel application 1317035</t>
  </si>
  <si>
    <t>16 students to attend the 2013 Texas Young Democrats</t>
  </si>
  <si>
    <t>Convention</t>
  </si>
  <si>
    <t>04/26-28/2013</t>
  </si>
  <si>
    <t>travel application 1317039</t>
  </si>
  <si>
    <t>Reimbursement of recruiting shirts &amp; printing expenses</t>
  </si>
  <si>
    <t>IDT17016</t>
  </si>
  <si>
    <t>Reimbursement of printing expenses</t>
  </si>
  <si>
    <t>Reimbursement of office supplies</t>
  </si>
  <si>
    <t>IDT17018</t>
  </si>
  <si>
    <t>Reimbursement of office supplies, recruiting shirts</t>
  </si>
  <si>
    <t>IDT17019</t>
  </si>
  <si>
    <t>Eloquent Raiders</t>
  </si>
  <si>
    <t>Aristide Brown - Speaker/Presenter</t>
  </si>
  <si>
    <t>Req. 38839797</t>
  </si>
  <si>
    <t>Req 38844700</t>
  </si>
  <si>
    <t>2 students travel to supernationals</t>
  </si>
  <si>
    <t>04/4-8/2013</t>
  </si>
  <si>
    <t>Nashville, TN</t>
  </si>
  <si>
    <t>application 1314262</t>
  </si>
  <si>
    <t>voucher filed 04/17/2013</t>
  </si>
  <si>
    <t>Reimbursement for printing expenses - banner</t>
  </si>
  <si>
    <t>IDT17023</t>
  </si>
  <si>
    <t>Zefrem Smith - Speaker/Presenter</t>
  </si>
  <si>
    <t>Overton Hotel - Guest Lodging</t>
  </si>
  <si>
    <t>Req. 38884742</t>
  </si>
  <si>
    <t>Req 38840649</t>
  </si>
  <si>
    <t>Courtyard Hotel - Guest Lodging</t>
  </si>
  <si>
    <t>Req. 38892548</t>
  </si>
  <si>
    <t>IDT17047</t>
  </si>
  <si>
    <t>Reimbursement for recruiting tshirts</t>
  </si>
  <si>
    <t>IDT17048</t>
  </si>
  <si>
    <t>TTU Vehicle Rental</t>
  </si>
  <si>
    <t xml:space="preserve">Reimbursement of rental space at hotel for </t>
  </si>
  <si>
    <t>a conference</t>
  </si>
  <si>
    <t>IDT17072</t>
  </si>
  <si>
    <t>IDT17073</t>
  </si>
  <si>
    <t>voucher filed 04/19/2013</t>
  </si>
  <si>
    <t>TTU Parking Lot Rental Fee</t>
  </si>
  <si>
    <t>Gave FOP to Rey/Genevieve Durham</t>
  </si>
  <si>
    <t>balance sent to org Apr 2013</t>
  </si>
  <si>
    <t>canceled per Keshia Anerobi</t>
  </si>
  <si>
    <t>Travel application 1301597</t>
  </si>
  <si>
    <t>travel canceled per Meg Nazworth &amp; advisor</t>
  </si>
  <si>
    <t>IDT17145</t>
  </si>
  <si>
    <t>IDT17146</t>
  </si>
  <si>
    <t>IDT17147</t>
  </si>
  <si>
    <t>Reimbursement of recruiting shirts</t>
  </si>
  <si>
    <t>IDT17148</t>
  </si>
  <si>
    <t>voucher filed 04/26/2013</t>
  </si>
  <si>
    <t>canceled per adviser/dawn wolff</t>
  </si>
  <si>
    <t>Student NATS at TTU</t>
  </si>
  <si>
    <t>Reimbursement for supplies and speaker fees</t>
  </si>
  <si>
    <t>IDT17176</t>
  </si>
  <si>
    <t>IDT17177</t>
  </si>
  <si>
    <t>IDT17178</t>
  </si>
  <si>
    <t>Reimbursement of room rental, office supplies and</t>
  </si>
  <si>
    <t>recruiting tshirts</t>
  </si>
  <si>
    <t>IDT17179</t>
  </si>
  <si>
    <t>Reimbursement - copying/printing</t>
  </si>
  <si>
    <t>IDT17180</t>
  </si>
  <si>
    <t>Leadership, Education, &amp; Advancement for Disabilities</t>
  </si>
  <si>
    <t>Req 39220475</t>
  </si>
  <si>
    <t>SUB Rental - Allen Theatre</t>
  </si>
  <si>
    <t>Gave FOP to Mark Nazworth</t>
  </si>
  <si>
    <t>voucher filed 05/03/2013</t>
  </si>
  <si>
    <t>1 student to travel to Raider Road Show</t>
  </si>
  <si>
    <t>El Paso, TX</t>
  </si>
  <si>
    <t>04/19-22/2013</t>
  </si>
  <si>
    <t>travel application 1318563</t>
  </si>
  <si>
    <t>30 students traveled to Tau beta Sigma/Kappa Kappa Psi</t>
  </si>
  <si>
    <t>Southwest District Convention 2013</t>
  </si>
  <si>
    <t>Huntsiville, TX</t>
  </si>
  <si>
    <t>04/12-14/2013</t>
  </si>
  <si>
    <t>travel application 1318575</t>
  </si>
  <si>
    <t>Req 39355180</t>
  </si>
  <si>
    <t>Req #39320501</t>
  </si>
  <si>
    <t>Hotel for Guest Speaker - Steve Vorenkamp</t>
  </si>
  <si>
    <t>Society of Petroleum Engineering</t>
  </si>
  <si>
    <t>11 students to participate in concerts at International</t>
  </si>
  <si>
    <t>Trombone Festival</t>
  </si>
  <si>
    <t>Columbus, GA</t>
  </si>
  <si>
    <t>06/23-30/2013</t>
  </si>
  <si>
    <t>Travel application 1318578</t>
  </si>
  <si>
    <t xml:space="preserve">Registration for George Rivera </t>
  </si>
  <si>
    <t>Registration for Roxxi Li</t>
  </si>
  <si>
    <t>Registration for Katie Penkert</t>
  </si>
  <si>
    <t>Registration for Miguel Calderon</t>
  </si>
  <si>
    <t>Registration for John Burdan</t>
  </si>
  <si>
    <t>Registration for Josiah Field</t>
  </si>
  <si>
    <t>Registration for Jessica Davis</t>
  </si>
  <si>
    <t>InterVarsity Christian Fellowship Conference</t>
  </si>
  <si>
    <t xml:space="preserve">1 student to travel to Volunteer Leadership Training </t>
  </si>
  <si>
    <t>Conference</t>
  </si>
  <si>
    <t>05/15-21/2013</t>
  </si>
  <si>
    <t>San Juan, Puerto Rico</t>
  </si>
  <si>
    <t>Travel Application 1318604</t>
  </si>
  <si>
    <t>Hotel - Eirene Visvardi</t>
  </si>
  <si>
    <t>Req 39421752</t>
  </si>
  <si>
    <t>Printing charges @ Copymail</t>
  </si>
  <si>
    <t>HSC</t>
  </si>
  <si>
    <t>Speaker Fee - Dayna Oscherwitz</t>
  </si>
  <si>
    <t>Req39448154</t>
  </si>
  <si>
    <t>Reimbursement for facility rental and ad with The Word</t>
  </si>
  <si>
    <t>IDT17245</t>
  </si>
  <si>
    <t>IDT17246</t>
  </si>
  <si>
    <t>2 to travel to Denver City, TX</t>
  </si>
  <si>
    <t xml:space="preserve">to present to middle school students about careers </t>
  </si>
  <si>
    <t>and opportunities in agriculture</t>
  </si>
  <si>
    <t>travel application 1318874</t>
  </si>
  <si>
    <t>Texas Tech Rodeo</t>
  </si>
  <si>
    <t>IDT17248</t>
  </si>
  <si>
    <t>Reimbursement of Main Event rental of facility</t>
  </si>
  <si>
    <t>IDT17250</t>
  </si>
  <si>
    <t>Raider Badminton Club</t>
  </si>
  <si>
    <t>Reimbursement - conference registration</t>
  </si>
  <si>
    <t>IDT17264</t>
  </si>
  <si>
    <t>IDT17266</t>
  </si>
  <si>
    <t>Reimbursement of tshirts</t>
  </si>
  <si>
    <t>Direct pay</t>
  </si>
  <si>
    <t>IDT17267</t>
  </si>
  <si>
    <t xml:space="preserve">2 to attend 2nd annual Southern Regional CRC Spring </t>
  </si>
  <si>
    <t>Summit</t>
  </si>
  <si>
    <t>Tuscaloosa, AL</t>
  </si>
  <si>
    <t>05/23-25/2013</t>
  </si>
  <si>
    <t>travel application 1319070</t>
  </si>
  <si>
    <t>travel canceled per advisor</t>
  </si>
  <si>
    <t>12 to travel to University of Auburn</t>
  </si>
  <si>
    <t>to compete at the 2013 Reciprocal Meat Conference</t>
  </si>
  <si>
    <t>06/13-20/2013</t>
  </si>
  <si>
    <t>travel application 1319078</t>
  </si>
  <si>
    <t>Reimbursement of speaker airfare</t>
  </si>
  <si>
    <t>IDT17279</t>
  </si>
  <si>
    <t xml:space="preserve">Team Registration to AMSA 66th Reciprocal Meat </t>
  </si>
  <si>
    <t>charged to pcard</t>
  </si>
  <si>
    <t>Conference @ Auburn University</t>
  </si>
  <si>
    <t>Tech marketing Association</t>
  </si>
  <si>
    <t>Saudi Students Association</t>
  </si>
  <si>
    <t>University Tees - recruiting tshirts</t>
  </si>
  <si>
    <t>Req 39479076</t>
  </si>
  <si>
    <t>16 students to travel to New Orleans, LA</t>
  </si>
  <si>
    <t>05/20-24/2013</t>
  </si>
  <si>
    <t>Travel application 1319246</t>
  </si>
  <si>
    <t>Chicago, IL</t>
  </si>
  <si>
    <t>June 10-12, 2013</t>
  </si>
  <si>
    <t>Travel for two to Neocon Design Exhibitions</t>
  </si>
  <si>
    <t>travel application 1319474</t>
  </si>
  <si>
    <t>IDT17350</t>
  </si>
  <si>
    <t>recruiting items</t>
  </si>
  <si>
    <t>IDT17353</t>
  </si>
  <si>
    <t>Reimbursement for conference registration fees</t>
  </si>
  <si>
    <t>IDT17354</t>
  </si>
  <si>
    <t>Reimbursement for speaker fees paid and postage</t>
  </si>
  <si>
    <t>IDT17355</t>
  </si>
  <si>
    <t>IDT17356</t>
  </si>
  <si>
    <t>Reimbursement of a hammer</t>
  </si>
  <si>
    <t>IDT17357</t>
  </si>
  <si>
    <t>2 to travel to Amherst FFA Banquet</t>
  </si>
  <si>
    <t>Amherst, TX</t>
  </si>
  <si>
    <t>travel application 1319962</t>
  </si>
  <si>
    <t>voucher filed 05/21/2013</t>
  </si>
  <si>
    <t>6 students to compete at College National Finals</t>
  </si>
  <si>
    <t>Casper, WY</t>
  </si>
  <si>
    <t>06/06-18/2013</t>
  </si>
  <si>
    <t>travel application 1319980</t>
  </si>
  <si>
    <t>Rony Dixon - Guest Professional</t>
  </si>
  <si>
    <t>Req. 39907162</t>
  </si>
  <si>
    <t>Ebony Madry - Guest Professional</t>
  </si>
  <si>
    <t>Req. 39907760</t>
  </si>
  <si>
    <t>Office Supplies - Staples</t>
  </si>
  <si>
    <t>Req.39911079</t>
  </si>
  <si>
    <t>Reimbursement of recruiting tshirts and postage</t>
  </si>
  <si>
    <t>IDT17406</t>
  </si>
  <si>
    <t>voucher filed 05/23/2013</t>
  </si>
  <si>
    <t>Per Purchasing - he is employed w/TTU</t>
  </si>
  <si>
    <t>Canceled the PO</t>
  </si>
  <si>
    <t>2 to travel to National Convention</t>
  </si>
  <si>
    <t>07/21-30/2013</t>
  </si>
  <si>
    <t>Springfield, MA</t>
  </si>
  <si>
    <t>Travel application 1320696</t>
  </si>
  <si>
    <t>voucher filed 06/06/2013</t>
  </si>
  <si>
    <t>Speaker - American Program Bureau (Taraji Henson)</t>
  </si>
  <si>
    <t>Req 40452451</t>
  </si>
  <si>
    <t>4 to travel to 2013 LULAC conference</t>
  </si>
  <si>
    <t>06/19-23/2013</t>
  </si>
  <si>
    <t>Las Vegas, NV</t>
  </si>
  <si>
    <t>Travel application 1322237</t>
  </si>
  <si>
    <t>3 students to travel to Grand Chapter Congress</t>
  </si>
  <si>
    <t>a Leadership Conference</t>
  </si>
  <si>
    <t>08/6-11/2013</t>
  </si>
  <si>
    <t>Seattle, WA</t>
  </si>
  <si>
    <t>travel application 1322243</t>
  </si>
  <si>
    <t>cancel per advisor</t>
  </si>
  <si>
    <t>IDT17760</t>
  </si>
  <si>
    <t>Reimbursement of trifold presentation board</t>
  </si>
  <si>
    <t>IDT17761</t>
  </si>
  <si>
    <t>IDT17762</t>
  </si>
  <si>
    <t>IDT17763</t>
  </si>
  <si>
    <t>Reimbursement of tshirts for recruiting</t>
  </si>
  <si>
    <t>IDT17768</t>
  </si>
  <si>
    <t>Reimbursement of recruiting items</t>
  </si>
  <si>
    <t>IDT17805</t>
  </si>
  <si>
    <t>IDT17806</t>
  </si>
  <si>
    <t>IDT17808</t>
  </si>
  <si>
    <t>5 to travel to Southwest Meat Science Assc. Conference</t>
  </si>
  <si>
    <t>07/26-28/2013</t>
  </si>
  <si>
    <t>travel application 1322580</t>
  </si>
  <si>
    <t>3 to travel to Texas FFA Convention</t>
  </si>
  <si>
    <t>07/8-12/2013</t>
  </si>
  <si>
    <t>travel application 1322581</t>
  </si>
  <si>
    <t>voucher filed 07/01/2013</t>
  </si>
  <si>
    <t>voucher filed 07/8/2013</t>
  </si>
  <si>
    <t>voucher filed 07/08/2013</t>
  </si>
  <si>
    <t>IDT17853</t>
  </si>
  <si>
    <t>Speaker - Eirene Visvardi  - 05/07/2012</t>
  </si>
  <si>
    <t>Req 41246630</t>
  </si>
  <si>
    <t>Travel - 11 students</t>
  </si>
  <si>
    <t>7/5-8/2013</t>
  </si>
  <si>
    <t>travel application 1322964</t>
  </si>
  <si>
    <t>Reimbursement of tshirts for recruiting &amp; supplies</t>
  </si>
  <si>
    <t>for a badminton demonstration to a local elem. School</t>
  </si>
  <si>
    <t>IDT17884</t>
  </si>
  <si>
    <t>IDT17886</t>
  </si>
  <si>
    <t>Reimbursement of Banner &amp; supplies</t>
  </si>
  <si>
    <t>IDT17887</t>
  </si>
  <si>
    <t>5 to attend the AQHA Youth World College Fair</t>
  </si>
  <si>
    <t>08/2-6/2013</t>
  </si>
  <si>
    <t>travel application 1323054</t>
  </si>
  <si>
    <t>balance sent to org July 2013</t>
  </si>
  <si>
    <t>Kings Highway Charter to San Antonio, TX</t>
  </si>
  <si>
    <t>RaiderThon</t>
  </si>
  <si>
    <t>Reimbursement for recruiting caps</t>
  </si>
  <si>
    <t>IDT17955</t>
  </si>
  <si>
    <t>IDT17956</t>
  </si>
  <si>
    <t>8 to travel to Dance Marathon Leadership Conference</t>
  </si>
  <si>
    <t>07/25-28/2013</t>
  </si>
  <si>
    <t>Salt Lake City, UT</t>
  </si>
  <si>
    <t>travel application 1323676</t>
  </si>
  <si>
    <t>voucher filed 07/19/2013</t>
  </si>
  <si>
    <t>2 to travel to Mortar Board Conference</t>
  </si>
  <si>
    <t>Atlanta, GA</t>
  </si>
  <si>
    <t>08/1-4/2013</t>
  </si>
  <si>
    <t>travel application 1323776</t>
  </si>
  <si>
    <t>1 student to attend NSBE regional leadership conference</t>
  </si>
  <si>
    <t>Kansas City, MO</t>
  </si>
  <si>
    <t>08/09-11/2013</t>
  </si>
  <si>
    <t>travel application 1324038</t>
  </si>
  <si>
    <t>Reimbursing the org for supplies, postage and printing</t>
  </si>
  <si>
    <t>IDT18047</t>
  </si>
  <si>
    <t>Reimbursement of rental and printing expenses</t>
  </si>
  <si>
    <t>IDT18061</t>
  </si>
  <si>
    <t>IDT18062</t>
  </si>
  <si>
    <t>IDT18065</t>
  </si>
  <si>
    <t>IDT18067</t>
  </si>
  <si>
    <t>voucher filed 7/29/2013</t>
  </si>
  <si>
    <t>Conference Registration - Mara Salcido - HSF Training Retreat</t>
  </si>
  <si>
    <t>Denver, CO 7/31/2013-8/3/2013</t>
  </si>
  <si>
    <t>IDT18086</t>
  </si>
  <si>
    <t>Staples</t>
  </si>
  <si>
    <t>Req. 41912682</t>
  </si>
  <si>
    <t>5 to National ACT conference</t>
  </si>
  <si>
    <t>08/3-7/2013</t>
  </si>
  <si>
    <t>Buffalo, NY</t>
  </si>
  <si>
    <t>Travel application 1324236</t>
  </si>
  <si>
    <t>The Copy Outlet - printing expenses</t>
  </si>
  <si>
    <t>Req 41914456</t>
  </si>
  <si>
    <t>IDT18091</t>
  </si>
  <si>
    <t>zero balance</t>
  </si>
  <si>
    <t>has not utilized any funding</t>
  </si>
  <si>
    <t>less than $50 balance</t>
  </si>
  <si>
    <t>voucher filed 07/31/2013</t>
  </si>
  <si>
    <t>ACS - Study Guides</t>
  </si>
  <si>
    <t>Req. 41952932</t>
  </si>
  <si>
    <t>Polos for recruitment</t>
  </si>
  <si>
    <t>Req 42016193</t>
  </si>
  <si>
    <t>Reimbursement of office supplies and promotional items</t>
  </si>
  <si>
    <t>IDT18116</t>
  </si>
  <si>
    <t>Engineering paper</t>
  </si>
  <si>
    <t>Gave Fop to Jennifer</t>
  </si>
  <si>
    <t>IDT18118</t>
  </si>
  <si>
    <t>Req. 41891561</t>
  </si>
  <si>
    <t>Promotional baseball caps</t>
  </si>
  <si>
    <t>techbuy</t>
  </si>
  <si>
    <t>Req 42031351</t>
  </si>
  <si>
    <t>Fire shelter - Forestry Suppliers, Inc</t>
  </si>
  <si>
    <t>Req. 42031862</t>
  </si>
  <si>
    <t xml:space="preserve">Spoil Me Rotten - Rental for Boys &amp; Girls Club </t>
  </si>
  <si>
    <t>Req 42033474</t>
  </si>
  <si>
    <t>Business Cards</t>
  </si>
  <si>
    <t>Gave FOP to Printing Center</t>
  </si>
  <si>
    <t>West Texas Turkish Association</t>
  </si>
  <si>
    <t xml:space="preserve">Supplemental Travel - for austin trip </t>
  </si>
  <si>
    <t>travel application 1324557</t>
  </si>
  <si>
    <t>voucher filed 08/05/2013</t>
  </si>
  <si>
    <t>Safety Harness for Roofing</t>
  </si>
  <si>
    <t>Req. 42103229</t>
  </si>
  <si>
    <t>IDT18154</t>
  </si>
  <si>
    <t>Req 42285074</t>
  </si>
  <si>
    <t>Office Supplies - staples</t>
  </si>
  <si>
    <t>Techbuy</t>
  </si>
  <si>
    <t>req 42371662</t>
  </si>
  <si>
    <t>IDT18225</t>
  </si>
  <si>
    <t>Reimbursement of conference registrations</t>
  </si>
  <si>
    <t>IDT18226</t>
  </si>
  <si>
    <t>IDT18227</t>
  </si>
  <si>
    <t>IDT18228</t>
  </si>
  <si>
    <t>Reimbursement of office supplies &amp; books</t>
  </si>
  <si>
    <t>IDT18230</t>
  </si>
  <si>
    <t>voucher filed 8/15/2013</t>
  </si>
  <si>
    <t>voucher filed 08/15/2013</t>
  </si>
  <si>
    <t>IDT18233</t>
  </si>
  <si>
    <t>Reimbursement for recruiting items</t>
  </si>
  <si>
    <t>IDT18238</t>
  </si>
  <si>
    <t>Reimbursement of printing expenses, recruiting items</t>
  </si>
  <si>
    <t>office supplies</t>
  </si>
  <si>
    <t>IDT18247</t>
  </si>
  <si>
    <t>Reimbursement of trifold office supplies and room rental</t>
  </si>
  <si>
    <t>IDT18248</t>
  </si>
  <si>
    <t>IDT18249</t>
  </si>
  <si>
    <t>IDT18250</t>
  </si>
  <si>
    <t>Reimbursement of office supplies, recruiting items and printing expenses</t>
  </si>
  <si>
    <t>Reimbursement of Recruiting items, office supplies,</t>
  </si>
  <si>
    <t>and printing expenses</t>
  </si>
  <si>
    <t>IDT18251</t>
  </si>
  <si>
    <t>IDT18252</t>
  </si>
  <si>
    <t>Reimbursement of advertising and office supplies</t>
  </si>
  <si>
    <t>IDT18253</t>
  </si>
  <si>
    <t>Reimbursement of office supplies &amp; printing expenses</t>
  </si>
  <si>
    <t>IDT18254</t>
  </si>
  <si>
    <t>Vu Stand</t>
  </si>
  <si>
    <t>Req 42441934</t>
  </si>
  <si>
    <t>Bendeez Sticks</t>
  </si>
  <si>
    <t>Req 42441219</t>
  </si>
  <si>
    <t>Recruiting shirts</t>
  </si>
  <si>
    <t>Req. 42442659</t>
  </si>
  <si>
    <t>Banner</t>
  </si>
  <si>
    <t>Req 42467953</t>
  </si>
  <si>
    <t>Recruiting tshirts - scarborough</t>
  </si>
  <si>
    <t>Req 42468353</t>
  </si>
  <si>
    <t>Req 42469731</t>
  </si>
  <si>
    <t>Req 42470953</t>
  </si>
  <si>
    <t>Req 42471631</t>
  </si>
  <si>
    <t>Tau Beta sigma</t>
  </si>
  <si>
    <t>IDT18278</t>
  </si>
  <si>
    <t>Reimbursement of banner and car decals</t>
  </si>
  <si>
    <t>IDT18279</t>
  </si>
  <si>
    <t xml:space="preserve">Reimbursement for recruiting items </t>
  </si>
  <si>
    <t>IDT18281</t>
  </si>
  <si>
    <t>Reimbursement of banner &amp; office supplies</t>
  </si>
  <si>
    <t>IDT18285</t>
  </si>
  <si>
    <t>Reimbursement of supplies, printing and recruiting items</t>
  </si>
  <si>
    <t>IDT18290</t>
  </si>
  <si>
    <t>IDT18293</t>
  </si>
  <si>
    <t>IDT18294</t>
  </si>
  <si>
    <t>Reimbursement for recruiting items &amp; printing expenses</t>
  </si>
  <si>
    <t>IDT18296</t>
  </si>
  <si>
    <t>IDT18297</t>
  </si>
  <si>
    <t>IDT18298</t>
  </si>
  <si>
    <t>Req 42598378</t>
  </si>
  <si>
    <t>Req 42601197</t>
  </si>
  <si>
    <t>canceled per advisor 8/22/2013</t>
  </si>
  <si>
    <t>1 to travel to 2013 GAB leadership conference</t>
  </si>
  <si>
    <t>San Fransisco, CA</t>
  </si>
  <si>
    <t>8/8-12/2013</t>
  </si>
  <si>
    <t>travel application 1324501</t>
  </si>
  <si>
    <t>voucher filed 8/22/2013</t>
  </si>
  <si>
    <t>8 to compete in AQHA Select World</t>
  </si>
  <si>
    <t xml:space="preserve">Amarillo, TX </t>
  </si>
  <si>
    <t>8/23-31/2013</t>
  </si>
  <si>
    <t>travel application 1325345</t>
  </si>
  <si>
    <t>Name Tags - advanced graphix</t>
  </si>
  <si>
    <t>Req 42621460</t>
  </si>
  <si>
    <t>IDT18319</t>
  </si>
  <si>
    <t>Supplies - Home Depot</t>
  </si>
  <si>
    <t>Req 42677479</t>
  </si>
  <si>
    <t>Reimbursement of room rental &amp; recruiting bracelets</t>
  </si>
  <si>
    <t>IDT18329</t>
  </si>
  <si>
    <t>Reimbursement for Recruiting tshirts</t>
  </si>
  <si>
    <t>IDT18342</t>
  </si>
  <si>
    <t>Reimbursement for tshirts and office supplies</t>
  </si>
  <si>
    <t>IDT18343</t>
  </si>
  <si>
    <t>voucher filed 8/28/2013</t>
  </si>
  <si>
    <t>Reimbursment for printing expenses</t>
  </si>
  <si>
    <t>IDT18376</t>
  </si>
  <si>
    <t>Reimbursment for rental expenses</t>
  </si>
  <si>
    <t>IDT18388</t>
  </si>
  <si>
    <t>voucher filed 9/4/13</t>
  </si>
  <si>
    <t>voucher filed 9/16/2013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</si>
</sst>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4" fontId="0" fillId="0" borderId="0" xfId="0" applyNumberFormat="1"/>
    <xf numFmtId="14" fontId="1" fillId="0" borderId="0" xfId="1" applyNumberForma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horizontal="center"/>
    </xf>
    <xf numFmtId="14" fontId="5" fillId="0" borderId="0" xfId="0" applyNumberFormat="1" applyFont="1"/>
    <xf numFmtId="0" fontId="3" fillId="0" borderId="0" xfId="0" applyFont="1"/>
    <xf numFmtId="164" fontId="3" fillId="0" borderId="0" xfId="0" applyNumberFormat="1" applyFont="1"/>
    <xf numFmtId="14" fontId="4" fillId="0" borderId="0" xfId="0" applyNumberFormat="1" applyFont="1"/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 wrapText="1"/>
    </xf>
    <xf numFmtId="0" fontId="1" fillId="0" borderId="0" xfId="1" applyFill="1"/>
    <xf numFmtId="0" fontId="7" fillId="0" borderId="0" xfId="0" applyFont="1" applyBorder="1"/>
    <xf numFmtId="0" fontId="0" fillId="0" borderId="0" xfId="0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8" fillId="2" borderId="0" xfId="0" applyFont="1" applyFill="1"/>
    <xf numFmtId="0" fontId="2" fillId="0" borderId="0" xfId="0" applyFont="1" applyAlignment="1">
      <alignment horizontal="center" wrapText="1"/>
    </xf>
    <xf numFmtId="0" fontId="1" fillId="0" borderId="0" xfId="1" applyFill="1" applyAlignment="1">
      <alignment wrapText="1"/>
    </xf>
    <xf numFmtId="14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/>
    </xf>
    <xf numFmtId="0" fontId="8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4" fontId="1" fillId="0" borderId="0" xfId="1" applyNumberFormat="1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/>
    <xf numFmtId="1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1" fillId="0" borderId="0" xfId="1" applyFill="1" applyAlignment="1">
      <alignment vertical="top" wrapText="1"/>
    </xf>
    <xf numFmtId="164" fontId="0" fillId="0" borderId="0" xfId="0" applyNumberFormat="1" applyFill="1" applyAlignment="1">
      <alignment vertical="top"/>
    </xf>
    <xf numFmtId="0" fontId="0" fillId="0" borderId="0" xfId="0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164" fontId="0" fillId="3" borderId="0" xfId="0" applyNumberFormat="1" applyFill="1"/>
    <xf numFmtId="164" fontId="0" fillId="4" borderId="0" xfId="0" applyNumberFormat="1" applyFill="1"/>
    <xf numFmtId="0" fontId="0" fillId="4" borderId="0" xfId="0" applyFill="1"/>
    <xf numFmtId="0" fontId="0" fillId="3" borderId="0" xfId="0" applyFill="1"/>
    <xf numFmtId="164" fontId="10" fillId="2" borderId="0" xfId="0" applyNumberFormat="1" applyFont="1" applyFill="1"/>
    <xf numFmtId="164" fontId="0" fillId="2" borderId="0" xfId="0" applyNumberFormat="1" applyFill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theme" Target="theme/theme1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tyles" Target="style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sharedStrings" Target="sharedString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workbookViewId="0">
      <pane ySplit="3" topLeftCell="A4" activePane="bottomLeft" state="frozen"/>
      <selection pane="bottomLeft"/>
    </sheetView>
  </sheetViews>
  <sheetFormatPr defaultColWidth="11" defaultRowHeight="15.75" x14ac:dyDescent="0.25"/>
  <cols>
    <col min="1" max="1" width="46.625" style="18" customWidth="1"/>
    <col min="2" max="2" width="11.375" style="17" bestFit="1" customWidth="1"/>
    <col min="3" max="4" width="12.375" style="17" customWidth="1"/>
    <col min="5" max="6" width="11" style="17"/>
    <col min="7" max="7" width="11" style="23"/>
    <col min="8" max="8" width="13.5" style="23" customWidth="1"/>
    <col min="9" max="9" width="11" style="23"/>
    <col min="10" max="13" width="12.5" style="27" customWidth="1"/>
    <col min="14" max="16384" width="11" style="18"/>
  </cols>
  <sheetData>
    <row r="1" spans="1:13" s="41" customFormat="1" x14ac:dyDescent="0.25">
      <c r="A1" s="23" t="s">
        <v>722</v>
      </c>
      <c r="B1" s="39"/>
      <c r="C1" s="39"/>
      <c r="D1" s="39"/>
      <c r="E1" s="39"/>
      <c r="F1" s="39"/>
      <c r="G1" s="40"/>
      <c r="H1" s="40"/>
      <c r="I1" s="40"/>
      <c r="J1" s="38"/>
      <c r="K1" s="38"/>
      <c r="L1" s="38"/>
      <c r="M1" s="38"/>
    </row>
    <row r="3" spans="1:13" s="19" customFormat="1" ht="47.25" x14ac:dyDescent="0.25">
      <c r="A3" s="19" t="s">
        <v>9</v>
      </c>
      <c r="B3" s="20" t="s">
        <v>10</v>
      </c>
      <c r="C3" s="20" t="s">
        <v>3</v>
      </c>
      <c r="D3" s="20" t="s">
        <v>466</v>
      </c>
      <c r="E3" s="20" t="s">
        <v>4</v>
      </c>
      <c r="F3" s="20" t="s">
        <v>11</v>
      </c>
      <c r="G3" s="19" t="s">
        <v>12</v>
      </c>
      <c r="H3" s="19" t="s">
        <v>13</v>
      </c>
      <c r="I3" s="19" t="s">
        <v>14</v>
      </c>
      <c r="J3" s="26" t="s">
        <v>1241</v>
      </c>
      <c r="K3" s="26" t="s">
        <v>1053</v>
      </c>
      <c r="L3" s="26" t="s">
        <v>757</v>
      </c>
      <c r="M3" s="26" t="s">
        <v>391</v>
      </c>
    </row>
    <row r="4" spans="1:13" s="19" customFormat="1" x14ac:dyDescent="0.25">
      <c r="B4" s="20"/>
      <c r="C4" s="20"/>
      <c r="D4" s="20"/>
      <c r="E4" s="20"/>
      <c r="F4" s="20"/>
      <c r="J4" s="26"/>
      <c r="K4" s="26"/>
      <c r="L4" s="26"/>
      <c r="M4" s="26"/>
    </row>
    <row r="5" spans="1:13" x14ac:dyDescent="0.25">
      <c r="A5" s="21" t="s">
        <v>0</v>
      </c>
      <c r="B5" s="17">
        <v>400</v>
      </c>
      <c r="C5" s="17">
        <f>ASO!B6</f>
        <v>0</v>
      </c>
      <c r="E5" s="17">
        <f>ASO!B7</f>
        <v>400</v>
      </c>
      <c r="F5" s="24">
        <f t="shared" ref="F5:F40" si="0">B5+C5-E5</f>
        <v>0</v>
      </c>
      <c r="G5" s="23" t="s">
        <v>201</v>
      </c>
      <c r="H5" s="23" t="s">
        <v>201</v>
      </c>
      <c r="I5" s="23" t="s">
        <v>201</v>
      </c>
      <c r="J5" s="27" t="s">
        <v>394</v>
      </c>
      <c r="K5" s="27" t="s">
        <v>201</v>
      </c>
      <c r="L5" s="27" t="s">
        <v>201</v>
      </c>
      <c r="M5" s="27" t="s">
        <v>201</v>
      </c>
    </row>
    <row r="6" spans="1:13" x14ac:dyDescent="0.25">
      <c r="A6" s="21" t="s">
        <v>151</v>
      </c>
      <c r="B6" s="17">
        <v>5100</v>
      </c>
      <c r="C6" s="17">
        <f>ACT!B6</f>
        <v>0</v>
      </c>
      <c r="E6" s="17">
        <f>ACT!B7</f>
        <v>5100</v>
      </c>
      <c r="F6" s="24">
        <f t="shared" si="0"/>
        <v>0</v>
      </c>
      <c r="G6" s="23" t="s">
        <v>201</v>
      </c>
      <c r="H6" s="23" t="s">
        <v>201</v>
      </c>
      <c r="I6" s="23" t="s">
        <v>201</v>
      </c>
      <c r="J6" s="27" t="s">
        <v>201</v>
      </c>
      <c r="K6" s="27" t="s">
        <v>201</v>
      </c>
      <c r="L6" s="27" t="s">
        <v>201</v>
      </c>
      <c r="M6" s="27" t="s">
        <v>201</v>
      </c>
    </row>
    <row r="7" spans="1:13" x14ac:dyDescent="0.25">
      <c r="A7" s="21" t="s">
        <v>15</v>
      </c>
      <c r="B7" s="17">
        <v>1800</v>
      </c>
      <c r="C7" s="17">
        <f>AgEcon!B6</f>
        <v>0</v>
      </c>
      <c r="E7" s="17">
        <f>AgEcon!B7</f>
        <v>27.3</v>
      </c>
      <c r="F7" s="17">
        <f t="shared" si="0"/>
        <v>1772.7</v>
      </c>
      <c r="G7" s="23" t="s">
        <v>201</v>
      </c>
      <c r="H7" s="23" t="s">
        <v>201</v>
      </c>
      <c r="I7" s="23" t="s">
        <v>201</v>
      </c>
      <c r="J7" s="27" t="s">
        <v>201</v>
      </c>
      <c r="K7" s="27" t="s">
        <v>201</v>
      </c>
      <c r="L7" s="27" t="s">
        <v>201</v>
      </c>
      <c r="M7" s="27" t="s">
        <v>201</v>
      </c>
    </row>
    <row r="8" spans="1:13" x14ac:dyDescent="0.25">
      <c r="A8" s="21" t="s">
        <v>16</v>
      </c>
      <c r="B8" s="17">
        <v>900</v>
      </c>
      <c r="C8" s="17">
        <f>Agronomy!B6</f>
        <v>0</v>
      </c>
      <c r="E8" s="17">
        <f>Agronomy!B7</f>
        <v>289.77</v>
      </c>
      <c r="F8" s="17">
        <f t="shared" si="0"/>
        <v>610.23</v>
      </c>
      <c r="G8" s="23" t="s">
        <v>201</v>
      </c>
      <c r="H8" s="23" t="s">
        <v>201</v>
      </c>
      <c r="I8" s="23" t="s">
        <v>201</v>
      </c>
      <c r="J8" s="27" t="s">
        <v>201</v>
      </c>
      <c r="K8" s="27" t="s">
        <v>201</v>
      </c>
      <c r="L8" s="27" t="s">
        <v>201</v>
      </c>
      <c r="M8" s="27" t="s">
        <v>201</v>
      </c>
    </row>
    <row r="9" spans="1:13" x14ac:dyDescent="0.25">
      <c r="A9" s="21" t="s">
        <v>17</v>
      </c>
      <c r="B9" s="17">
        <v>3000</v>
      </c>
      <c r="C9" s="17">
        <f>AKPsi!B6</f>
        <v>0</v>
      </c>
      <c r="E9" s="17">
        <f>AKPsi!B7</f>
        <v>318.83</v>
      </c>
      <c r="F9" s="17">
        <f t="shared" si="0"/>
        <v>2681.17</v>
      </c>
      <c r="G9" s="23" t="s">
        <v>201</v>
      </c>
      <c r="H9" s="23" t="s">
        <v>201</v>
      </c>
      <c r="I9" s="23" t="s">
        <v>201</v>
      </c>
      <c r="J9" s="27" t="s">
        <v>201</v>
      </c>
      <c r="K9" s="27" t="s">
        <v>201</v>
      </c>
      <c r="L9" s="27" t="s">
        <v>201</v>
      </c>
      <c r="M9" s="27" t="s">
        <v>201</v>
      </c>
    </row>
    <row r="10" spans="1:13" x14ac:dyDescent="0.25">
      <c r="A10" s="21" t="s">
        <v>18</v>
      </c>
      <c r="B10" s="17">
        <v>6500</v>
      </c>
      <c r="C10" s="17">
        <f>APO!B6</f>
        <v>0</v>
      </c>
      <c r="E10" s="17">
        <f>APO!B7</f>
        <v>6505.9099999999989</v>
      </c>
      <c r="F10" s="24">
        <f t="shared" si="0"/>
        <v>-5.909999999998945</v>
      </c>
      <c r="G10" s="23" t="s">
        <v>201</v>
      </c>
      <c r="H10" s="23" t="s">
        <v>201</v>
      </c>
      <c r="I10" s="23" t="s">
        <v>201</v>
      </c>
      <c r="J10" s="27" t="s">
        <v>201</v>
      </c>
      <c r="K10" s="27" t="s">
        <v>201</v>
      </c>
      <c r="L10" s="27" t="s">
        <v>201</v>
      </c>
      <c r="M10" s="27" t="s">
        <v>201</v>
      </c>
    </row>
    <row r="11" spans="1:13" x14ac:dyDescent="0.25">
      <c r="A11" s="21" t="s">
        <v>19</v>
      </c>
      <c r="B11" s="17">
        <v>275</v>
      </c>
      <c r="C11" s="17">
        <f>APsiO!B6</f>
        <v>0</v>
      </c>
      <c r="E11" s="17">
        <f>APsiO!B7</f>
        <v>253</v>
      </c>
      <c r="F11" s="55">
        <f t="shared" si="0"/>
        <v>22</v>
      </c>
      <c r="G11" s="23" t="s">
        <v>201</v>
      </c>
      <c r="H11" s="23" t="s">
        <v>201</v>
      </c>
      <c r="I11" s="23" t="s">
        <v>201</v>
      </c>
      <c r="J11" s="27" t="s">
        <v>201</v>
      </c>
      <c r="K11" s="27" t="s">
        <v>201</v>
      </c>
      <c r="L11" s="27" t="s">
        <v>201</v>
      </c>
      <c r="M11" s="27" t="s">
        <v>201</v>
      </c>
    </row>
    <row r="12" spans="1:13" x14ac:dyDescent="0.25">
      <c r="A12" s="21" t="s">
        <v>20</v>
      </c>
      <c r="B12" s="17">
        <v>250</v>
      </c>
      <c r="C12" s="17">
        <f>ARSAT!B6</f>
        <v>0</v>
      </c>
      <c r="E12" s="17">
        <f>ARSAT!B7</f>
        <v>0</v>
      </c>
      <c r="F12" s="54">
        <f t="shared" si="0"/>
        <v>250</v>
      </c>
      <c r="G12" s="23" t="s">
        <v>201</v>
      </c>
      <c r="H12" s="23" t="s">
        <v>201</v>
      </c>
      <c r="I12" s="23" t="s">
        <v>201</v>
      </c>
      <c r="J12" s="27" t="s">
        <v>201</v>
      </c>
      <c r="K12" s="27" t="s">
        <v>201</v>
      </c>
      <c r="L12" s="27" t="s">
        <v>201</v>
      </c>
      <c r="M12" s="27" t="s">
        <v>201</v>
      </c>
    </row>
    <row r="13" spans="1:13" x14ac:dyDescent="0.25">
      <c r="A13" s="21" t="s">
        <v>166</v>
      </c>
      <c r="B13" s="17">
        <v>500</v>
      </c>
      <c r="C13" s="17">
        <f>AgAmbassadors!B6</f>
        <v>0</v>
      </c>
      <c r="E13" s="17">
        <f>AgAmbassadors!B7</f>
        <v>500</v>
      </c>
      <c r="F13" s="24">
        <f t="shared" si="0"/>
        <v>0</v>
      </c>
      <c r="G13" s="23" t="s">
        <v>201</v>
      </c>
      <c r="H13" s="23" t="s">
        <v>201</v>
      </c>
      <c r="I13" s="23" t="s">
        <v>201</v>
      </c>
      <c r="J13" s="27" t="s">
        <v>201</v>
      </c>
      <c r="K13" s="27" t="s">
        <v>201</v>
      </c>
      <c r="L13" s="27" t="s">
        <v>201</v>
      </c>
      <c r="M13" s="27" t="s">
        <v>201</v>
      </c>
    </row>
    <row r="14" spans="1:13" x14ac:dyDescent="0.25">
      <c r="A14" s="21" t="s">
        <v>167</v>
      </c>
      <c r="B14" s="17">
        <v>750</v>
      </c>
      <c r="C14" s="17">
        <f>AAFCS!B6</f>
        <v>0</v>
      </c>
      <c r="E14" s="17">
        <f>AAFCS!B7</f>
        <v>727.87</v>
      </c>
      <c r="F14" s="55">
        <f t="shared" si="0"/>
        <v>22.129999999999995</v>
      </c>
      <c r="G14" s="23" t="s">
        <v>201</v>
      </c>
      <c r="H14" s="23" t="s">
        <v>201</v>
      </c>
      <c r="I14" s="23" t="s">
        <v>201</v>
      </c>
      <c r="J14" s="27" t="s">
        <v>201</v>
      </c>
      <c r="K14" s="27" t="s">
        <v>201</v>
      </c>
      <c r="L14" s="27" t="s">
        <v>201</v>
      </c>
    </row>
    <row r="15" spans="1:13" ht="15.75" customHeight="1" x14ac:dyDescent="0.25">
      <c r="A15" s="21" t="s">
        <v>21</v>
      </c>
      <c r="B15" s="17">
        <v>1350</v>
      </c>
      <c r="C15" s="17">
        <f>'ACS-SA'!B6</f>
        <v>0</v>
      </c>
      <c r="E15" s="17">
        <f>'ACS-SA'!B7</f>
        <v>1350</v>
      </c>
      <c r="F15" s="24">
        <f t="shared" si="0"/>
        <v>0</v>
      </c>
      <c r="G15" s="23" t="s">
        <v>201</v>
      </c>
      <c r="H15" s="23" t="s">
        <v>201</v>
      </c>
      <c r="I15" s="23" t="s">
        <v>201</v>
      </c>
      <c r="J15" s="27" t="s">
        <v>201</v>
      </c>
      <c r="K15" s="27" t="s">
        <v>201</v>
      </c>
      <c r="L15" s="27" t="s">
        <v>201</v>
      </c>
      <c r="M15" s="27" t="s">
        <v>201</v>
      </c>
    </row>
    <row r="16" spans="1:13" x14ac:dyDescent="0.25">
      <c r="A16" s="21" t="s">
        <v>22</v>
      </c>
      <c r="B16" s="17">
        <v>550</v>
      </c>
      <c r="C16" s="17">
        <f>AIAS!B6</f>
        <v>0</v>
      </c>
      <c r="E16" s="17">
        <f>AIAS!B7</f>
        <v>529.13</v>
      </c>
      <c r="F16" s="55">
        <f t="shared" si="0"/>
        <v>20.870000000000005</v>
      </c>
      <c r="G16" s="23" t="s">
        <v>201</v>
      </c>
      <c r="H16" s="23" t="s">
        <v>201</v>
      </c>
      <c r="I16" s="23" t="s">
        <v>201</v>
      </c>
      <c r="J16" s="27" t="s">
        <v>201</v>
      </c>
      <c r="K16" s="27" t="s">
        <v>201</v>
      </c>
      <c r="L16" s="27" t="s">
        <v>201</v>
      </c>
      <c r="M16" s="27" t="s">
        <v>201</v>
      </c>
    </row>
    <row r="17" spans="1:13" x14ac:dyDescent="0.25">
      <c r="A17" s="21" t="s">
        <v>153</v>
      </c>
      <c r="B17" s="17">
        <v>2000</v>
      </c>
      <c r="C17" s="17">
        <f>AIChE!B6</f>
        <v>0</v>
      </c>
      <c r="E17" s="17">
        <f>AIChE!B7</f>
        <v>1872.97</v>
      </c>
      <c r="F17" s="17">
        <f t="shared" si="0"/>
        <v>127.02999999999997</v>
      </c>
      <c r="G17" s="23" t="s">
        <v>201</v>
      </c>
      <c r="H17" s="23" t="s">
        <v>201</v>
      </c>
      <c r="I17" s="23" t="s">
        <v>201</v>
      </c>
      <c r="J17" s="27" t="s">
        <v>201</v>
      </c>
      <c r="K17" s="27" t="s">
        <v>201</v>
      </c>
      <c r="L17" s="27" t="s">
        <v>201</v>
      </c>
      <c r="M17" s="27" t="s">
        <v>201</v>
      </c>
    </row>
    <row r="18" spans="1:13" x14ac:dyDescent="0.25">
      <c r="A18" s="21" t="s">
        <v>23</v>
      </c>
      <c r="B18" s="17">
        <v>640</v>
      </c>
      <c r="C18" s="17">
        <f>RedCross!B6</f>
        <v>0</v>
      </c>
      <c r="E18" s="17">
        <f>RedCross!B7</f>
        <v>0</v>
      </c>
      <c r="F18" s="54">
        <f t="shared" si="0"/>
        <v>640</v>
      </c>
      <c r="G18" s="23" t="s">
        <v>201</v>
      </c>
      <c r="H18" s="23" t="s">
        <v>201</v>
      </c>
      <c r="I18" s="23" t="s">
        <v>201</v>
      </c>
      <c r="J18" s="27" t="s">
        <v>201</v>
      </c>
      <c r="K18" s="27" t="s">
        <v>201</v>
      </c>
      <c r="L18" s="27" t="s">
        <v>201</v>
      </c>
      <c r="M18" s="27" t="s">
        <v>201</v>
      </c>
    </row>
    <row r="19" spans="1:13" x14ac:dyDescent="0.25">
      <c r="A19" s="21" t="s">
        <v>24</v>
      </c>
      <c r="B19" s="17">
        <v>7000</v>
      </c>
      <c r="C19" s="17">
        <f>ASCE!B6</f>
        <v>1750</v>
      </c>
      <c r="E19" s="17">
        <f>ASCE!B7</f>
        <v>8750</v>
      </c>
      <c r="F19" s="24">
        <f t="shared" si="0"/>
        <v>0</v>
      </c>
      <c r="G19" s="23" t="s">
        <v>201</v>
      </c>
      <c r="H19" s="23" t="s">
        <v>201</v>
      </c>
      <c r="I19" s="23" t="s">
        <v>201</v>
      </c>
      <c r="J19" s="27" t="s">
        <v>394</v>
      </c>
      <c r="K19" s="27" t="s">
        <v>201</v>
      </c>
      <c r="L19" s="27" t="s">
        <v>201</v>
      </c>
      <c r="M19" s="27" t="s">
        <v>201</v>
      </c>
    </row>
    <row r="20" spans="1:13" x14ac:dyDescent="0.25">
      <c r="A20" s="21" t="s">
        <v>154</v>
      </c>
      <c r="B20" s="17">
        <v>5100</v>
      </c>
      <c r="C20" s="17">
        <f>ASID!B6</f>
        <v>0</v>
      </c>
      <c r="E20" s="17">
        <f>ASID!B7</f>
        <v>5098.55</v>
      </c>
      <c r="F20" s="55">
        <f t="shared" si="0"/>
        <v>1.4499999999998181</v>
      </c>
      <c r="G20" s="23" t="s">
        <v>201</v>
      </c>
      <c r="H20" s="23" t="s">
        <v>201</v>
      </c>
      <c r="I20" s="23" t="s">
        <v>201</v>
      </c>
      <c r="J20" s="27" t="s">
        <v>394</v>
      </c>
      <c r="K20" s="27" t="s">
        <v>201</v>
      </c>
      <c r="L20" s="27" t="s">
        <v>201</v>
      </c>
      <c r="M20" s="27" t="s">
        <v>201</v>
      </c>
    </row>
    <row r="21" spans="1:13" x14ac:dyDescent="0.25">
      <c r="A21" s="21" t="s">
        <v>25</v>
      </c>
      <c r="B21" s="17">
        <v>1500</v>
      </c>
      <c r="C21" s="17">
        <f>ASME!B6</f>
        <v>0</v>
      </c>
      <c r="E21" s="17">
        <f>ASME!B7</f>
        <v>1500</v>
      </c>
      <c r="F21" s="24">
        <f t="shared" si="0"/>
        <v>0</v>
      </c>
      <c r="G21" s="23" t="s">
        <v>201</v>
      </c>
      <c r="H21" s="23" t="s">
        <v>201</v>
      </c>
      <c r="I21" s="23" t="s">
        <v>201</v>
      </c>
      <c r="J21" s="27" t="s">
        <v>201</v>
      </c>
      <c r="K21" s="27" t="s">
        <v>201</v>
      </c>
      <c r="L21" s="27" t="s">
        <v>201</v>
      </c>
      <c r="M21" s="27" t="s">
        <v>201</v>
      </c>
    </row>
    <row r="22" spans="1:13" x14ac:dyDescent="0.25">
      <c r="A22" s="21" t="s">
        <v>168</v>
      </c>
      <c r="B22" s="17">
        <v>200</v>
      </c>
      <c r="C22" s="17">
        <f>AFF!B6</f>
        <v>0</v>
      </c>
      <c r="E22" s="17">
        <f>AFF!B6</f>
        <v>0</v>
      </c>
      <c r="F22" s="54">
        <f t="shared" si="0"/>
        <v>200</v>
      </c>
      <c r="G22" s="23" t="s">
        <v>201</v>
      </c>
      <c r="H22" s="23" t="s">
        <v>201</v>
      </c>
      <c r="I22" s="23" t="s">
        <v>201</v>
      </c>
      <c r="J22" s="27" t="s">
        <v>394</v>
      </c>
      <c r="L22" s="27" t="s">
        <v>920</v>
      </c>
    </row>
    <row r="23" spans="1:13" x14ac:dyDescent="0.25">
      <c r="A23" s="21" t="s">
        <v>169</v>
      </c>
      <c r="B23" s="17">
        <v>120</v>
      </c>
      <c r="C23" s="17">
        <f>'Anthro Society'!B6</f>
        <v>0</v>
      </c>
      <c r="E23" s="17">
        <f>AFF!B6</f>
        <v>0</v>
      </c>
      <c r="F23" s="54">
        <f t="shared" si="0"/>
        <v>120</v>
      </c>
      <c r="G23" s="23" t="s">
        <v>201</v>
      </c>
      <c r="H23" s="23" t="s">
        <v>201</v>
      </c>
      <c r="I23" s="23" t="s">
        <v>201</v>
      </c>
      <c r="J23" s="27" t="s">
        <v>394</v>
      </c>
      <c r="K23" s="27" t="s">
        <v>201</v>
      </c>
      <c r="M23" s="27" t="s">
        <v>201</v>
      </c>
    </row>
    <row r="24" spans="1:13" x14ac:dyDescent="0.25">
      <c r="A24" s="21" t="s">
        <v>26</v>
      </c>
      <c r="B24" s="17">
        <v>2000</v>
      </c>
      <c r="C24" s="17">
        <f>'Arnold Air'!B6</f>
        <v>0</v>
      </c>
      <c r="E24" s="17">
        <f>'Arnold Air'!B7</f>
        <v>475.75</v>
      </c>
      <c r="F24" s="17">
        <f t="shared" si="0"/>
        <v>1524.25</v>
      </c>
      <c r="G24" s="23" t="s">
        <v>201</v>
      </c>
      <c r="H24" s="23" t="s">
        <v>201</v>
      </c>
      <c r="I24" s="23" t="s">
        <v>201</v>
      </c>
      <c r="J24" s="27" t="s">
        <v>201</v>
      </c>
      <c r="K24" s="27" t="s">
        <v>201</v>
      </c>
      <c r="M24" s="27" t="s">
        <v>201</v>
      </c>
    </row>
    <row r="25" spans="1:13" x14ac:dyDescent="0.25">
      <c r="A25" s="21" t="s">
        <v>27</v>
      </c>
      <c r="B25" s="17">
        <v>1800</v>
      </c>
      <c r="C25" s="17">
        <f>AGCA!B6</f>
        <v>0</v>
      </c>
      <c r="E25" s="17">
        <f>AGCA!B7</f>
        <v>1800</v>
      </c>
      <c r="F25" s="24">
        <f t="shared" si="0"/>
        <v>0</v>
      </c>
      <c r="G25" s="23" t="s">
        <v>201</v>
      </c>
      <c r="H25" s="23" t="s">
        <v>201</v>
      </c>
      <c r="I25" s="23" t="s">
        <v>201</v>
      </c>
      <c r="J25" s="27" t="s">
        <v>394</v>
      </c>
      <c r="K25" s="27" t="s">
        <v>201</v>
      </c>
      <c r="M25" s="27" t="s">
        <v>201</v>
      </c>
    </row>
    <row r="26" spans="1:13" x14ac:dyDescent="0.25">
      <c r="A26" s="21" t="s">
        <v>28</v>
      </c>
      <c r="B26" s="17">
        <v>275</v>
      </c>
      <c r="C26" s="17">
        <f>AWIC!B6</f>
        <v>0</v>
      </c>
      <c r="E26" s="17">
        <f>AWIC!B7</f>
        <v>199.73</v>
      </c>
      <c r="F26" s="17">
        <f t="shared" si="0"/>
        <v>75.27000000000001</v>
      </c>
      <c r="G26" s="23" t="s">
        <v>201</v>
      </c>
      <c r="H26" s="23" t="s">
        <v>201</v>
      </c>
      <c r="J26" s="27" t="s">
        <v>201</v>
      </c>
      <c r="K26" s="27" t="s">
        <v>201</v>
      </c>
      <c r="M26" s="27" t="s">
        <v>201</v>
      </c>
    </row>
    <row r="27" spans="1:13" x14ac:dyDescent="0.25">
      <c r="A27" s="21" t="s">
        <v>29</v>
      </c>
      <c r="B27" s="17">
        <v>2000</v>
      </c>
      <c r="C27" s="17">
        <f>ACSS!B6</f>
        <v>0</v>
      </c>
      <c r="E27" s="17">
        <f>ACSS!B7</f>
        <v>1969.5</v>
      </c>
      <c r="F27" s="55">
        <f t="shared" si="0"/>
        <v>30.5</v>
      </c>
      <c r="G27" s="23" t="s">
        <v>201</v>
      </c>
      <c r="H27" s="23" t="s">
        <v>201</v>
      </c>
      <c r="I27" s="23" t="s">
        <v>201</v>
      </c>
      <c r="J27" s="27" t="s">
        <v>201</v>
      </c>
      <c r="K27" s="27" t="s">
        <v>201</v>
      </c>
      <c r="M27" s="27" t="s">
        <v>201</v>
      </c>
    </row>
    <row r="28" spans="1:13" x14ac:dyDescent="0.25">
      <c r="A28" s="21" t="s">
        <v>30</v>
      </c>
      <c r="B28" s="17">
        <v>500</v>
      </c>
      <c r="C28" s="17">
        <f>AGA!B6</f>
        <v>0</v>
      </c>
      <c r="E28" s="17">
        <f>AGA!B7</f>
        <v>500</v>
      </c>
      <c r="F28" s="24">
        <f t="shared" si="0"/>
        <v>0</v>
      </c>
      <c r="G28" s="23" t="s">
        <v>201</v>
      </c>
      <c r="H28" s="23" t="s">
        <v>201</v>
      </c>
      <c r="I28" s="23" t="s">
        <v>201</v>
      </c>
      <c r="J28" s="27" t="s">
        <v>201</v>
      </c>
      <c r="K28" s="27" t="s">
        <v>201</v>
      </c>
      <c r="M28" s="27" t="s">
        <v>201</v>
      </c>
    </row>
    <row r="29" spans="1:13" x14ac:dyDescent="0.25">
      <c r="A29" s="21" t="s">
        <v>31</v>
      </c>
      <c r="B29" s="17">
        <v>4000</v>
      </c>
      <c r="C29" s="17">
        <f>AITP!B6</f>
        <v>1000</v>
      </c>
      <c r="E29" s="17">
        <f>AITP!B7</f>
        <v>5000</v>
      </c>
      <c r="F29" s="24">
        <f t="shared" si="0"/>
        <v>0</v>
      </c>
      <c r="G29" s="23" t="s">
        <v>201</v>
      </c>
      <c r="H29" s="23" t="s">
        <v>201</v>
      </c>
      <c r="I29" s="23" t="s">
        <v>201</v>
      </c>
      <c r="J29" s="27" t="s">
        <v>201</v>
      </c>
      <c r="K29" s="27" t="s">
        <v>201</v>
      </c>
      <c r="M29" s="27" t="s">
        <v>394</v>
      </c>
    </row>
    <row r="30" spans="1:13" x14ac:dyDescent="0.25">
      <c r="A30" s="21" t="s">
        <v>32</v>
      </c>
      <c r="B30" s="17">
        <v>4250</v>
      </c>
      <c r="C30" s="17">
        <f>ASAS!B6</f>
        <v>0</v>
      </c>
      <c r="E30" s="17">
        <f>ASAS!B7</f>
        <v>4018.1400000000003</v>
      </c>
      <c r="F30" s="17">
        <f t="shared" si="0"/>
        <v>231.85999999999967</v>
      </c>
      <c r="G30" s="23" t="s">
        <v>201</v>
      </c>
      <c r="H30" s="23" t="s">
        <v>201</v>
      </c>
      <c r="I30" s="23" t="s">
        <v>201</v>
      </c>
      <c r="J30" s="27" t="s">
        <v>201</v>
      </c>
      <c r="K30" s="27" t="s">
        <v>201</v>
      </c>
      <c r="M30" s="27" t="s">
        <v>201</v>
      </c>
    </row>
    <row r="31" spans="1:13" x14ac:dyDescent="0.25">
      <c r="A31" s="21" t="s">
        <v>33</v>
      </c>
      <c r="B31" s="17">
        <v>400</v>
      </c>
      <c r="C31" s="17">
        <f>BB!B6</f>
        <v>0</v>
      </c>
      <c r="E31" s="17">
        <f>BB!B7</f>
        <v>0</v>
      </c>
      <c r="F31" s="54">
        <f t="shared" si="0"/>
        <v>400</v>
      </c>
      <c r="G31" s="23" t="s">
        <v>201</v>
      </c>
      <c r="H31" s="23" t="s">
        <v>201</v>
      </c>
      <c r="J31" s="27" t="s">
        <v>201</v>
      </c>
      <c r="K31" s="27" t="s">
        <v>201</v>
      </c>
      <c r="M31" s="27" t="s">
        <v>201</v>
      </c>
    </row>
    <row r="32" spans="1:13" x14ac:dyDescent="0.25">
      <c r="A32" s="21" t="s">
        <v>34</v>
      </c>
      <c r="B32" s="17">
        <v>750</v>
      </c>
      <c r="C32" s="17">
        <f>BSA!B6</f>
        <v>187.5</v>
      </c>
      <c r="E32" s="17">
        <f>BSA!B7</f>
        <v>937.5</v>
      </c>
      <c r="F32" s="24">
        <f t="shared" si="0"/>
        <v>0</v>
      </c>
      <c r="G32" s="23" t="s">
        <v>201</v>
      </c>
      <c r="H32" s="23" t="s">
        <v>201</v>
      </c>
      <c r="I32" s="23" t="s">
        <v>201</v>
      </c>
      <c r="J32" s="27" t="s">
        <v>394</v>
      </c>
      <c r="K32" s="27" t="s">
        <v>201</v>
      </c>
      <c r="M32" s="27" t="s">
        <v>201</v>
      </c>
    </row>
    <row r="33" spans="1:13" x14ac:dyDescent="0.25">
      <c r="A33" s="21" t="s">
        <v>35</v>
      </c>
      <c r="B33" s="17">
        <v>3500</v>
      </c>
      <c r="C33" s="17">
        <f>'B&amp;B'!B6</f>
        <v>0</v>
      </c>
      <c r="E33" s="17">
        <f>'B&amp;B'!B7</f>
        <v>3500</v>
      </c>
      <c r="F33" s="24">
        <f t="shared" si="0"/>
        <v>0</v>
      </c>
      <c r="G33" s="23" t="s">
        <v>201</v>
      </c>
      <c r="H33" s="23" t="s">
        <v>201</v>
      </c>
      <c r="I33" s="23" t="s">
        <v>201</v>
      </c>
      <c r="J33" s="27" t="s">
        <v>394</v>
      </c>
      <c r="K33" s="27" t="s">
        <v>201</v>
      </c>
      <c r="L33" s="27" t="s">
        <v>201</v>
      </c>
      <c r="M33" s="27" t="s">
        <v>201</v>
      </c>
    </row>
    <row r="34" spans="1:13" x14ac:dyDescent="0.25">
      <c r="A34" s="21" t="s">
        <v>36</v>
      </c>
      <c r="B34" s="17">
        <v>9500</v>
      </c>
      <c r="C34" s="17">
        <f>TechCRU!B6</f>
        <v>0</v>
      </c>
      <c r="E34" s="17">
        <f>TechCRU!B7</f>
        <v>9500</v>
      </c>
      <c r="F34" s="24">
        <f t="shared" si="0"/>
        <v>0</v>
      </c>
      <c r="G34" s="23" t="s">
        <v>201</v>
      </c>
      <c r="H34" s="23" t="s">
        <v>201</v>
      </c>
      <c r="I34" s="23" t="s">
        <v>201</v>
      </c>
      <c r="J34" s="27" t="s">
        <v>394</v>
      </c>
      <c r="K34" s="27" t="s">
        <v>201</v>
      </c>
      <c r="M34" s="27" t="s">
        <v>201</v>
      </c>
    </row>
    <row r="35" spans="1:13" x14ac:dyDescent="0.25">
      <c r="A35" s="21" t="s">
        <v>37</v>
      </c>
      <c r="B35" s="17">
        <v>5000</v>
      </c>
      <c r="C35" s="17">
        <f>CSA!B6</f>
        <v>0</v>
      </c>
      <c r="E35" s="17">
        <f>CSA!B7</f>
        <v>5000</v>
      </c>
      <c r="F35" s="24">
        <f t="shared" si="0"/>
        <v>0</v>
      </c>
      <c r="G35" s="23" t="s">
        <v>201</v>
      </c>
      <c r="H35" s="23" t="s">
        <v>201</v>
      </c>
      <c r="I35" s="23" t="s">
        <v>201</v>
      </c>
      <c r="J35" s="27" t="s">
        <v>394</v>
      </c>
      <c r="K35" s="27" t="s">
        <v>201</v>
      </c>
      <c r="M35" s="27" t="s">
        <v>201</v>
      </c>
    </row>
    <row r="36" spans="1:13" x14ac:dyDescent="0.25">
      <c r="A36" s="21" t="s">
        <v>38</v>
      </c>
      <c r="B36" s="17">
        <v>480</v>
      </c>
      <c r="C36" s="17">
        <f>CACF!B6</f>
        <v>0</v>
      </c>
      <c r="E36" s="17">
        <f>CACF!B7</f>
        <v>0</v>
      </c>
      <c r="F36" s="54">
        <f t="shared" si="0"/>
        <v>480</v>
      </c>
      <c r="G36" s="23" t="s">
        <v>201</v>
      </c>
      <c r="H36" s="23" t="s">
        <v>201</v>
      </c>
      <c r="I36" s="23" t="s">
        <v>201</v>
      </c>
      <c r="J36" s="27" t="s">
        <v>201</v>
      </c>
      <c r="K36" s="27" t="s">
        <v>201</v>
      </c>
      <c r="M36" s="27" t="s">
        <v>201</v>
      </c>
    </row>
    <row r="37" spans="1:13" x14ac:dyDescent="0.25">
      <c r="A37" s="21" t="s">
        <v>39</v>
      </c>
      <c r="B37" s="17">
        <v>150</v>
      </c>
      <c r="C37" s="17">
        <f>ChiEpsilon!B6</f>
        <v>0</v>
      </c>
      <c r="E37" s="17">
        <f>ChiEpsilon!B7</f>
        <v>0</v>
      </c>
      <c r="F37" s="54">
        <f t="shared" si="0"/>
        <v>150</v>
      </c>
      <c r="G37" s="23" t="s">
        <v>201</v>
      </c>
      <c r="J37" s="27" t="s">
        <v>201</v>
      </c>
      <c r="K37" s="27" t="s">
        <v>201</v>
      </c>
      <c r="M37" s="27" t="s">
        <v>201</v>
      </c>
    </row>
    <row r="38" spans="1:13" x14ac:dyDescent="0.25">
      <c r="A38" s="21" t="s">
        <v>40</v>
      </c>
      <c r="B38" s="17">
        <v>600</v>
      </c>
      <c r="C38" s="17">
        <f>ChiRho!B6</f>
        <v>0</v>
      </c>
      <c r="E38" s="17">
        <f>ChiRho!B7</f>
        <v>600</v>
      </c>
      <c r="F38" s="24">
        <f t="shared" si="0"/>
        <v>0</v>
      </c>
      <c r="G38" s="23" t="s">
        <v>201</v>
      </c>
      <c r="H38" s="23" t="s">
        <v>201</v>
      </c>
      <c r="I38" s="23" t="s">
        <v>201</v>
      </c>
      <c r="J38" s="27" t="s">
        <v>201</v>
      </c>
      <c r="K38" s="27" t="s">
        <v>201</v>
      </c>
      <c r="M38" s="27" t="s">
        <v>201</v>
      </c>
    </row>
    <row r="39" spans="1:13" x14ac:dyDescent="0.25">
      <c r="A39" s="21" t="s">
        <v>41</v>
      </c>
      <c r="B39" s="17">
        <v>1000</v>
      </c>
      <c r="C39" s="17">
        <f>XTE!B6</f>
        <v>0</v>
      </c>
      <c r="E39" s="17">
        <f>XTE!B7</f>
        <v>1000</v>
      </c>
      <c r="F39" s="24">
        <f t="shared" si="0"/>
        <v>0</v>
      </c>
      <c r="G39" s="23" t="s">
        <v>201</v>
      </c>
      <c r="H39" s="23" t="s">
        <v>201</v>
      </c>
      <c r="I39" s="23" t="s">
        <v>201</v>
      </c>
      <c r="J39" s="27" t="s">
        <v>394</v>
      </c>
      <c r="K39" s="27" t="s">
        <v>201</v>
      </c>
      <c r="M39" s="27" t="s">
        <v>201</v>
      </c>
    </row>
    <row r="40" spans="1:13" x14ac:dyDescent="0.25">
      <c r="A40" s="21" t="s">
        <v>42</v>
      </c>
      <c r="B40" s="17">
        <v>900</v>
      </c>
      <c r="C40" s="17">
        <f>ChineseSA!B6</f>
        <v>0</v>
      </c>
      <c r="E40" s="17">
        <f>ChineseSA!B7</f>
        <v>0</v>
      </c>
      <c r="F40" s="54">
        <f t="shared" si="0"/>
        <v>900</v>
      </c>
      <c r="G40" s="23" t="s">
        <v>201</v>
      </c>
      <c r="H40" s="23" t="s">
        <v>201</v>
      </c>
      <c r="I40" s="23" t="s">
        <v>201</v>
      </c>
      <c r="J40" s="27" t="s">
        <v>201</v>
      </c>
      <c r="K40" s="27" t="s">
        <v>201</v>
      </c>
      <c r="M40" s="27" t="s">
        <v>201</v>
      </c>
    </row>
    <row r="41" spans="1:13" x14ac:dyDescent="0.25">
      <c r="A41" s="21" t="s">
        <v>43</v>
      </c>
      <c r="B41" s="17">
        <v>500</v>
      </c>
      <c r="C41" s="17">
        <f>'Circle K'!B6</f>
        <v>0</v>
      </c>
      <c r="E41" s="17">
        <f>'Circle K'!B7</f>
        <v>198.22</v>
      </c>
      <c r="F41" s="54">
        <f>B41+C41-E41</f>
        <v>301.77999999999997</v>
      </c>
      <c r="G41" s="23" t="s">
        <v>201</v>
      </c>
      <c r="H41" s="23" t="s">
        <v>201</v>
      </c>
      <c r="I41" s="23" t="s">
        <v>201</v>
      </c>
      <c r="J41" s="27" t="s">
        <v>201</v>
      </c>
      <c r="K41" s="27" t="s">
        <v>201</v>
      </c>
      <c r="M41" s="27" t="s">
        <v>201</v>
      </c>
    </row>
    <row r="42" spans="1:13" x14ac:dyDescent="0.25">
      <c r="A42" s="21" t="s">
        <v>46</v>
      </c>
      <c r="B42" s="17">
        <v>200</v>
      </c>
      <c r="C42" s="17">
        <f>CAC!B6</f>
        <v>0</v>
      </c>
      <c r="E42" s="17">
        <f>CAC!B7</f>
        <v>0</v>
      </c>
      <c r="F42" s="54">
        <f t="shared" ref="F42:F68" si="1">B42+C42-E42</f>
        <v>200</v>
      </c>
      <c r="G42" s="23" t="s">
        <v>201</v>
      </c>
      <c r="H42" s="23" t="s">
        <v>201</v>
      </c>
      <c r="I42" s="23" t="s">
        <v>201</v>
      </c>
      <c r="J42" s="27" t="s">
        <v>201</v>
      </c>
      <c r="K42" s="27" t="s">
        <v>201</v>
      </c>
      <c r="M42" s="27" t="s">
        <v>201</v>
      </c>
    </row>
    <row r="43" spans="1:13" x14ac:dyDescent="0.25">
      <c r="A43" s="21" t="s">
        <v>170</v>
      </c>
      <c r="B43" s="17">
        <v>2200</v>
      </c>
      <c r="C43" s="17">
        <f>'C4H'!B6</f>
        <v>0</v>
      </c>
      <c r="E43" s="17">
        <f>'C4H'!B6</f>
        <v>0</v>
      </c>
      <c r="F43" s="54">
        <f t="shared" si="1"/>
        <v>2200</v>
      </c>
      <c r="G43" s="23" t="s">
        <v>201</v>
      </c>
      <c r="H43" s="23" t="s">
        <v>201</v>
      </c>
      <c r="I43" s="23" t="s">
        <v>201</v>
      </c>
      <c r="J43" s="27" t="s">
        <v>201</v>
      </c>
      <c r="K43" s="27" t="s">
        <v>201</v>
      </c>
      <c r="M43" s="27" t="s">
        <v>201</v>
      </c>
    </row>
    <row r="44" spans="1:13" x14ac:dyDescent="0.25">
      <c r="A44" s="21" t="s">
        <v>47</v>
      </c>
      <c r="B44" s="17">
        <v>1440</v>
      </c>
      <c r="C44" s="17">
        <f>CFFA!B6</f>
        <v>0</v>
      </c>
      <c r="E44" s="17">
        <f>CFFA!B7</f>
        <v>1440</v>
      </c>
      <c r="F44" s="24">
        <f t="shared" si="1"/>
        <v>0</v>
      </c>
      <c r="G44" s="23" t="s">
        <v>201</v>
      </c>
      <c r="H44" s="23" t="s">
        <v>201</v>
      </c>
      <c r="I44" s="23" t="s">
        <v>201</v>
      </c>
      <c r="J44" s="27" t="s">
        <v>201</v>
      </c>
      <c r="K44" s="27" t="s">
        <v>201</v>
      </c>
      <c r="M44" s="27" t="s">
        <v>201</v>
      </c>
    </row>
    <row r="45" spans="1:13" x14ac:dyDescent="0.25">
      <c r="A45" s="21" t="s">
        <v>172</v>
      </c>
      <c r="B45" s="17">
        <v>500</v>
      </c>
      <c r="C45" s="17">
        <f>'Com. Ethical Business'!B6</f>
        <v>0</v>
      </c>
      <c r="E45" s="17">
        <f>'Com. Ethical Business'!B7</f>
        <v>0</v>
      </c>
      <c r="F45" s="54">
        <f t="shared" si="1"/>
        <v>500</v>
      </c>
      <c r="G45" s="47"/>
      <c r="I45" s="23" t="s">
        <v>201</v>
      </c>
      <c r="J45" s="48" t="s">
        <v>394</v>
      </c>
      <c r="K45" s="48"/>
      <c r="L45" s="48"/>
      <c r="M45" s="48" t="s">
        <v>394</v>
      </c>
    </row>
    <row r="46" spans="1:13" x14ac:dyDescent="0.25">
      <c r="A46" s="21" t="s">
        <v>173</v>
      </c>
      <c r="B46" s="17">
        <v>200</v>
      </c>
      <c r="C46" s="17">
        <f>'Court Jesters'!B6</f>
        <v>0</v>
      </c>
      <c r="E46" s="17">
        <f>'Court Jesters'!B7</f>
        <v>196.19</v>
      </c>
      <c r="F46" s="55">
        <f t="shared" si="1"/>
        <v>3.8100000000000023</v>
      </c>
      <c r="G46" s="23" t="s">
        <v>201</v>
      </c>
      <c r="H46" s="23" t="s">
        <v>201</v>
      </c>
      <c r="I46" s="23" t="s">
        <v>201</v>
      </c>
      <c r="J46" s="27" t="s">
        <v>394</v>
      </c>
      <c r="K46" s="27" t="s">
        <v>201</v>
      </c>
      <c r="M46" s="27" t="s">
        <v>201</v>
      </c>
    </row>
    <row r="47" spans="1:13" x14ac:dyDescent="0.25">
      <c r="A47" s="21" t="s">
        <v>194</v>
      </c>
      <c r="B47" s="17">
        <v>160</v>
      </c>
      <c r="C47" s="17">
        <f>Criminology!B6</f>
        <v>0</v>
      </c>
      <c r="E47" s="17">
        <f>Criminology!B7</f>
        <v>0</v>
      </c>
      <c r="F47" s="54">
        <f t="shared" si="1"/>
        <v>160</v>
      </c>
      <c r="I47" s="23" t="s">
        <v>201</v>
      </c>
      <c r="J47" s="27" t="s">
        <v>394</v>
      </c>
      <c r="M47" s="27" t="s">
        <v>394</v>
      </c>
    </row>
    <row r="48" spans="1:13" x14ac:dyDescent="0.25">
      <c r="A48" s="21" t="s">
        <v>174</v>
      </c>
      <c r="B48" s="17">
        <v>100</v>
      </c>
      <c r="C48" s="17">
        <f>DSC!B6</f>
        <v>0</v>
      </c>
      <c r="E48" s="17">
        <f>DSC!B7</f>
        <v>0</v>
      </c>
      <c r="F48" s="54">
        <f t="shared" si="1"/>
        <v>100</v>
      </c>
      <c r="I48" s="23" t="s">
        <v>201</v>
      </c>
      <c r="J48" s="27" t="s">
        <v>394</v>
      </c>
      <c r="M48" s="27" t="s">
        <v>394</v>
      </c>
    </row>
    <row r="49" spans="1:13" x14ac:dyDescent="0.25">
      <c r="A49" s="21" t="s">
        <v>176</v>
      </c>
      <c r="B49" s="17">
        <v>3500</v>
      </c>
      <c r="C49" s="17">
        <f>DSP!B6</f>
        <v>0</v>
      </c>
      <c r="E49" s="17">
        <f>DSP!B7</f>
        <v>3500.0000000000005</v>
      </c>
      <c r="F49" s="24">
        <f t="shared" si="1"/>
        <v>0</v>
      </c>
      <c r="G49" s="23" t="s">
        <v>201</v>
      </c>
      <c r="H49" s="23" t="s">
        <v>201</v>
      </c>
      <c r="I49" s="23" t="s">
        <v>201</v>
      </c>
      <c r="J49" s="27" t="s">
        <v>394</v>
      </c>
      <c r="K49" s="27" t="s">
        <v>201</v>
      </c>
      <c r="M49" s="27" t="s">
        <v>201</v>
      </c>
    </row>
    <row r="50" spans="1:13" x14ac:dyDescent="0.25">
      <c r="A50" s="21" t="s">
        <v>177</v>
      </c>
      <c r="B50" s="17">
        <v>150</v>
      </c>
      <c r="C50" s="17">
        <f>DBAHJPMS!B6</f>
        <v>0</v>
      </c>
      <c r="E50" s="17">
        <f>DBAHJPMS!B7</f>
        <v>150</v>
      </c>
      <c r="F50" s="24">
        <f t="shared" si="1"/>
        <v>0</v>
      </c>
      <c r="G50" s="23" t="s">
        <v>201</v>
      </c>
      <c r="H50" s="23" t="s">
        <v>201</v>
      </c>
      <c r="I50" s="23" t="s">
        <v>201</v>
      </c>
      <c r="J50" s="27" t="s">
        <v>201</v>
      </c>
      <c r="K50" s="27" t="s">
        <v>201</v>
      </c>
      <c r="M50" s="27" t="s">
        <v>201</v>
      </c>
    </row>
    <row r="51" spans="1:13" x14ac:dyDescent="0.25">
      <c r="A51" s="21" t="s">
        <v>49</v>
      </c>
      <c r="B51" s="17">
        <v>1200</v>
      </c>
      <c r="C51" s="17">
        <f>EWB!B6</f>
        <v>0</v>
      </c>
      <c r="E51" s="17">
        <f>EWB!B7</f>
        <v>825.97</v>
      </c>
      <c r="F51" s="17">
        <f t="shared" si="1"/>
        <v>374.03</v>
      </c>
      <c r="G51" s="23" t="s">
        <v>201</v>
      </c>
      <c r="H51" s="23" t="s">
        <v>201</v>
      </c>
      <c r="I51" s="23" t="s">
        <v>201</v>
      </c>
      <c r="J51" s="27" t="s">
        <v>201</v>
      </c>
      <c r="K51" s="27" t="s">
        <v>201</v>
      </c>
      <c r="M51" s="27" t="s">
        <v>201</v>
      </c>
    </row>
    <row r="52" spans="1:13" x14ac:dyDescent="0.25">
      <c r="A52" s="21" t="s">
        <v>50</v>
      </c>
      <c r="B52" s="17">
        <v>320</v>
      </c>
      <c r="C52" s="17">
        <f>HKN!B6</f>
        <v>0</v>
      </c>
      <c r="E52" s="17">
        <f>HKN!B7</f>
        <v>0</v>
      </c>
      <c r="F52" s="54">
        <f t="shared" si="1"/>
        <v>320</v>
      </c>
      <c r="G52" s="23" t="s">
        <v>201</v>
      </c>
      <c r="I52" s="23" t="s">
        <v>201</v>
      </c>
      <c r="J52" s="27" t="s">
        <v>201</v>
      </c>
      <c r="K52" s="27" t="s">
        <v>201</v>
      </c>
      <c r="M52" s="27" t="s">
        <v>201</v>
      </c>
    </row>
    <row r="53" spans="1:13" x14ac:dyDescent="0.25">
      <c r="A53" s="21" t="s">
        <v>51</v>
      </c>
      <c r="B53" s="17">
        <v>2500</v>
      </c>
      <c r="C53" s="17">
        <f>HON!B6</f>
        <v>0</v>
      </c>
      <c r="E53" s="17">
        <f>HON!B7</f>
        <v>2500</v>
      </c>
      <c r="F53" s="24">
        <f t="shared" si="1"/>
        <v>0</v>
      </c>
      <c r="G53" s="23" t="s">
        <v>201</v>
      </c>
      <c r="H53" s="23" t="s">
        <v>201</v>
      </c>
      <c r="I53" s="23" t="s">
        <v>201</v>
      </c>
      <c r="J53" s="27" t="s">
        <v>201</v>
      </c>
      <c r="K53" s="27" t="s">
        <v>201</v>
      </c>
      <c r="L53" s="27" t="s">
        <v>201</v>
      </c>
      <c r="M53" s="27" t="s">
        <v>201</v>
      </c>
    </row>
    <row r="54" spans="1:13" x14ac:dyDescent="0.25">
      <c r="A54" s="21" t="s">
        <v>52</v>
      </c>
      <c r="B54" s="17">
        <v>5000</v>
      </c>
      <c r="C54" s="17">
        <f>Finance!B6</f>
        <v>1250</v>
      </c>
      <c r="E54" s="17">
        <f>Finance!B7</f>
        <v>6250</v>
      </c>
      <c r="F54" s="24">
        <f t="shared" si="1"/>
        <v>0</v>
      </c>
      <c r="G54" s="23" t="s">
        <v>201</v>
      </c>
      <c r="H54" s="23" t="s">
        <v>201</v>
      </c>
      <c r="I54" s="23" t="s">
        <v>201</v>
      </c>
      <c r="J54" s="27" t="s">
        <v>394</v>
      </c>
      <c r="K54" s="27" t="s">
        <v>201</v>
      </c>
      <c r="L54" s="27" t="s">
        <v>791</v>
      </c>
      <c r="M54" s="27" t="s">
        <v>201</v>
      </c>
    </row>
    <row r="55" spans="1:13" x14ac:dyDescent="0.25">
      <c r="A55" s="21" t="s">
        <v>53</v>
      </c>
      <c r="B55" s="17">
        <v>800</v>
      </c>
      <c r="C55" s="17">
        <f>'Food Science'!B6</f>
        <v>0</v>
      </c>
      <c r="E55" s="17">
        <f>'Food Science'!B7</f>
        <v>800.00000000000011</v>
      </c>
      <c r="F55" s="24">
        <f t="shared" si="1"/>
        <v>0</v>
      </c>
      <c r="G55" s="23" t="s">
        <v>201</v>
      </c>
      <c r="H55" s="23" t="s">
        <v>201</v>
      </c>
      <c r="I55" s="23" t="s">
        <v>201</v>
      </c>
      <c r="J55" s="27" t="s">
        <v>201</v>
      </c>
      <c r="K55" s="27" t="s">
        <v>201</v>
      </c>
      <c r="M55" s="27" t="s">
        <v>201</v>
      </c>
    </row>
    <row r="56" spans="1:13" x14ac:dyDescent="0.25">
      <c r="A56" s="21" t="s">
        <v>54</v>
      </c>
      <c r="B56" s="17">
        <v>2000</v>
      </c>
      <c r="C56" s="17">
        <f>FormulaSAE!B6</f>
        <v>500</v>
      </c>
      <c r="E56" s="17">
        <f>FormulaSAE!B7</f>
        <v>2500</v>
      </c>
      <c r="F56" s="24">
        <f t="shared" si="1"/>
        <v>0</v>
      </c>
      <c r="G56" s="23" t="s">
        <v>201</v>
      </c>
      <c r="H56" s="23" t="s">
        <v>201</v>
      </c>
      <c r="I56" s="23" t="s">
        <v>201</v>
      </c>
      <c r="J56" s="27" t="s">
        <v>394</v>
      </c>
      <c r="K56" s="27" t="s">
        <v>201</v>
      </c>
      <c r="M56" s="27" t="s">
        <v>201</v>
      </c>
    </row>
    <row r="57" spans="1:13" x14ac:dyDescent="0.25">
      <c r="A57" s="21" t="s">
        <v>179</v>
      </c>
      <c r="B57" s="17">
        <v>800</v>
      </c>
      <c r="C57" s="17">
        <f>Foundation!B6</f>
        <v>200</v>
      </c>
      <c r="E57" s="17">
        <f>Foundation!B7</f>
        <v>1000</v>
      </c>
      <c r="F57" s="24">
        <f t="shared" si="1"/>
        <v>0</v>
      </c>
      <c r="G57" s="23" t="s">
        <v>201</v>
      </c>
      <c r="H57" s="23" t="s">
        <v>201</v>
      </c>
      <c r="I57" s="23" t="s">
        <v>201</v>
      </c>
      <c r="J57" s="27" t="s">
        <v>201</v>
      </c>
      <c r="K57" s="27" t="s">
        <v>201</v>
      </c>
      <c r="M57" s="27" t="s">
        <v>201</v>
      </c>
    </row>
    <row r="58" spans="1:13" x14ac:dyDescent="0.25">
      <c r="A58" s="21" t="s">
        <v>55</v>
      </c>
      <c r="B58" s="17">
        <v>600</v>
      </c>
      <c r="C58" s="17">
        <f>GBP!B6</f>
        <v>0</v>
      </c>
      <c r="E58" s="17">
        <f>GBP!B7</f>
        <v>461.65</v>
      </c>
      <c r="F58" s="17">
        <f t="shared" si="1"/>
        <v>138.35000000000002</v>
      </c>
      <c r="G58" s="23" t="s">
        <v>201</v>
      </c>
      <c r="H58" s="23" t="s">
        <v>201</v>
      </c>
      <c r="I58" s="23" t="s">
        <v>201</v>
      </c>
      <c r="J58" s="27" t="s">
        <v>201</v>
      </c>
      <c r="K58" s="27" t="s">
        <v>201</v>
      </c>
      <c r="M58" s="27" t="s">
        <v>201</v>
      </c>
    </row>
    <row r="59" spans="1:13" x14ac:dyDescent="0.25">
      <c r="A59" s="21" t="s">
        <v>180</v>
      </c>
      <c r="B59" s="17">
        <v>240</v>
      </c>
      <c r="C59" s="17">
        <f>'Generation One'!B6</f>
        <v>0</v>
      </c>
      <c r="E59" s="17">
        <f>'Generation One'!B7</f>
        <v>226.25</v>
      </c>
      <c r="F59" s="55">
        <f t="shared" si="1"/>
        <v>13.75</v>
      </c>
      <c r="G59" s="23" t="s">
        <v>201</v>
      </c>
      <c r="H59" s="23" t="s">
        <v>201</v>
      </c>
      <c r="I59" s="23" t="s">
        <v>201</v>
      </c>
      <c r="J59" s="27" t="s">
        <v>201</v>
      </c>
      <c r="K59" s="27" t="s">
        <v>201</v>
      </c>
      <c r="M59" s="27" t="s">
        <v>201</v>
      </c>
    </row>
    <row r="60" spans="1:13" x14ac:dyDescent="0.25">
      <c r="A60" s="21" t="s">
        <v>57</v>
      </c>
      <c r="B60" s="17">
        <v>400</v>
      </c>
      <c r="C60" s="17">
        <f>Geoscience!B6</f>
        <v>0</v>
      </c>
      <c r="E60" s="17">
        <f>Geoscience!B7</f>
        <v>396.99</v>
      </c>
      <c r="F60" s="55">
        <f t="shared" si="1"/>
        <v>3.0099999999999909</v>
      </c>
      <c r="G60" s="23" t="s">
        <v>201</v>
      </c>
      <c r="H60" s="23" t="s">
        <v>201</v>
      </c>
      <c r="I60" s="23" t="s">
        <v>201</v>
      </c>
      <c r="J60" s="27" t="s">
        <v>394</v>
      </c>
      <c r="K60" s="27" t="s">
        <v>201</v>
      </c>
      <c r="M60" s="27" t="s">
        <v>201</v>
      </c>
    </row>
    <row r="61" spans="1:13" x14ac:dyDescent="0.25">
      <c r="A61" s="21" t="s">
        <v>148</v>
      </c>
      <c r="B61" s="17">
        <v>600</v>
      </c>
      <c r="C61" s="17">
        <f>German!B6</f>
        <v>0</v>
      </c>
      <c r="E61" s="17">
        <f>German!B7</f>
        <v>600</v>
      </c>
      <c r="F61" s="24">
        <f t="shared" si="1"/>
        <v>0</v>
      </c>
      <c r="G61" s="23" t="s">
        <v>201</v>
      </c>
      <c r="H61" s="23" t="s">
        <v>201</v>
      </c>
      <c r="I61" s="23" t="s">
        <v>201</v>
      </c>
      <c r="J61" s="27" t="s">
        <v>394</v>
      </c>
      <c r="K61" s="27" t="s">
        <v>201</v>
      </c>
      <c r="M61" s="27" t="s">
        <v>201</v>
      </c>
    </row>
    <row r="62" spans="1:13" x14ac:dyDescent="0.25">
      <c r="A62" s="21" t="s">
        <v>181</v>
      </c>
      <c r="B62" s="17">
        <v>300</v>
      </c>
      <c r="C62" s="17">
        <f>GAB!B6</f>
        <v>0</v>
      </c>
      <c r="E62" s="17">
        <f>GAB!B7</f>
        <v>300</v>
      </c>
      <c r="F62" s="24">
        <f t="shared" si="1"/>
        <v>0</v>
      </c>
      <c r="G62" s="23" t="s">
        <v>201</v>
      </c>
      <c r="H62" s="23" t="s">
        <v>201</v>
      </c>
      <c r="I62" s="23" t="s">
        <v>201</v>
      </c>
      <c r="J62" s="27" t="s">
        <v>201</v>
      </c>
      <c r="K62" s="27" t="s">
        <v>201</v>
      </c>
      <c r="M62" s="27" t="s">
        <v>201</v>
      </c>
    </row>
    <row r="63" spans="1:13" x14ac:dyDescent="0.25">
      <c r="A63" s="21" t="s">
        <v>58</v>
      </c>
      <c r="B63" s="17">
        <v>1000</v>
      </c>
      <c r="C63" s="17">
        <f>'Goin'' Band'!B6</f>
        <v>0</v>
      </c>
      <c r="E63" s="17">
        <f>'Goin'' Band'!B7</f>
        <v>981.19</v>
      </c>
      <c r="F63" s="55">
        <f t="shared" si="1"/>
        <v>18.809999999999945</v>
      </c>
      <c r="G63" s="23" t="s">
        <v>201</v>
      </c>
      <c r="H63" s="23" t="s">
        <v>201</v>
      </c>
      <c r="I63" s="23" t="s">
        <v>201</v>
      </c>
      <c r="J63" s="27" t="s">
        <v>201</v>
      </c>
      <c r="K63" s="27" t="s">
        <v>201</v>
      </c>
      <c r="M63" s="27" t="s">
        <v>201</v>
      </c>
    </row>
    <row r="64" spans="1:13" x14ac:dyDescent="0.25">
      <c r="A64" s="21" t="s">
        <v>59</v>
      </c>
      <c r="B64" s="17">
        <v>900</v>
      </c>
      <c r="C64" s="17">
        <f>'Golden Key'!B6</f>
        <v>0</v>
      </c>
      <c r="E64" s="17">
        <f>'Golden Key'!B7</f>
        <v>900</v>
      </c>
      <c r="F64" s="24">
        <f t="shared" si="1"/>
        <v>0</v>
      </c>
      <c r="G64" s="23" t="s">
        <v>201</v>
      </c>
      <c r="H64" s="23" t="s">
        <v>201</v>
      </c>
      <c r="I64" s="23" t="s">
        <v>201</v>
      </c>
      <c r="J64" s="27" t="s">
        <v>201</v>
      </c>
      <c r="K64" s="27" t="s">
        <v>201</v>
      </c>
      <c r="M64" s="27" t="s">
        <v>201</v>
      </c>
    </row>
    <row r="65" spans="1:13" x14ac:dyDescent="0.25">
      <c r="A65" s="21" t="s">
        <v>60</v>
      </c>
      <c r="B65" s="17">
        <v>800</v>
      </c>
      <c r="C65" s="17">
        <f>GreekWide!B6</f>
        <v>0</v>
      </c>
      <c r="E65" s="17">
        <f>GreekWide!B7</f>
        <v>800</v>
      </c>
      <c r="F65" s="24">
        <f t="shared" si="1"/>
        <v>0</v>
      </c>
      <c r="G65" s="23" t="s">
        <v>201</v>
      </c>
      <c r="H65" s="23" t="s">
        <v>201</v>
      </c>
      <c r="I65" s="23" t="s">
        <v>201</v>
      </c>
      <c r="J65" s="27" t="s">
        <v>394</v>
      </c>
      <c r="K65" s="27" t="s">
        <v>201</v>
      </c>
      <c r="M65" s="27" t="s">
        <v>201</v>
      </c>
    </row>
    <row r="66" spans="1:13" x14ac:dyDescent="0.25">
      <c r="A66" s="21" t="s">
        <v>62</v>
      </c>
      <c r="B66" s="17">
        <v>600</v>
      </c>
      <c r="C66" s="17">
        <f>'Hi-Tech'!B6</f>
        <v>0</v>
      </c>
      <c r="E66" s="17">
        <f>'Hi-Tech'!B7</f>
        <v>600</v>
      </c>
      <c r="F66" s="24">
        <f t="shared" si="1"/>
        <v>0</v>
      </c>
      <c r="G66" s="23" t="s">
        <v>201</v>
      </c>
      <c r="H66" s="23" t="s">
        <v>201</v>
      </c>
      <c r="I66" s="23" t="s">
        <v>201</v>
      </c>
      <c r="J66" s="27" t="s">
        <v>201</v>
      </c>
      <c r="K66" s="27" t="s">
        <v>201</v>
      </c>
      <c r="M66" s="27" t="s">
        <v>201</v>
      </c>
    </row>
    <row r="67" spans="1:13" x14ac:dyDescent="0.25">
      <c r="A67" s="21" t="s">
        <v>182</v>
      </c>
      <c r="B67" s="17">
        <v>240</v>
      </c>
      <c r="C67" s="17">
        <f>Hillel!B6</f>
        <v>0</v>
      </c>
      <c r="E67" s="17">
        <f>HSF!B6</f>
        <v>0</v>
      </c>
      <c r="F67" s="54">
        <f t="shared" si="1"/>
        <v>240</v>
      </c>
      <c r="G67" s="23" t="s">
        <v>201</v>
      </c>
      <c r="H67" s="23" t="s">
        <v>201</v>
      </c>
      <c r="I67" s="23" t="s">
        <v>201</v>
      </c>
      <c r="J67" s="27" t="s">
        <v>201</v>
      </c>
      <c r="K67" s="27" t="s">
        <v>201</v>
      </c>
      <c r="M67" s="27" t="s">
        <v>201</v>
      </c>
    </row>
    <row r="68" spans="1:13" x14ac:dyDescent="0.25">
      <c r="A68" s="21" t="s">
        <v>61</v>
      </c>
      <c r="B68" s="17">
        <v>950</v>
      </c>
      <c r="C68" s="17">
        <f>HSF!B6</f>
        <v>0</v>
      </c>
      <c r="E68" s="17">
        <f>HSF!B7</f>
        <v>728.15</v>
      </c>
      <c r="F68" s="17">
        <f t="shared" si="1"/>
        <v>221.85000000000002</v>
      </c>
      <c r="G68" s="23" t="s">
        <v>201</v>
      </c>
      <c r="H68" s="23" t="s">
        <v>201</v>
      </c>
      <c r="I68" s="23" t="s">
        <v>201</v>
      </c>
      <c r="J68" s="27" t="s">
        <v>201</v>
      </c>
      <c r="K68" s="27" t="s">
        <v>201</v>
      </c>
      <c r="M68" s="27" t="s">
        <v>201</v>
      </c>
    </row>
    <row r="69" spans="1:13" ht="31.5" x14ac:dyDescent="0.25">
      <c r="A69" s="33" t="s">
        <v>537</v>
      </c>
      <c r="B69" s="17">
        <v>4000</v>
      </c>
      <c r="C69" s="17">
        <f>HSRecruiters!B6</f>
        <v>0</v>
      </c>
      <c r="E69" s="17">
        <f>HSRecruiters!B7</f>
        <v>3999.9999999999995</v>
      </c>
      <c r="F69" s="24">
        <f t="shared" ref="F69:F132" si="2">B69+C69-E69</f>
        <v>0</v>
      </c>
      <c r="G69" s="23" t="s">
        <v>201</v>
      </c>
      <c r="H69" s="23" t="s">
        <v>201</v>
      </c>
      <c r="I69" s="23" t="s">
        <v>201</v>
      </c>
      <c r="J69" s="27" t="s">
        <v>394</v>
      </c>
      <c r="K69" s="27" t="s">
        <v>201</v>
      </c>
      <c r="M69" s="27" t="s">
        <v>201</v>
      </c>
    </row>
    <row r="70" spans="1:13" x14ac:dyDescent="0.25">
      <c r="A70" s="21" t="s">
        <v>452</v>
      </c>
      <c r="B70" s="17">
        <v>500</v>
      </c>
      <c r="C70" s="17">
        <f>Impact!B6</f>
        <v>0</v>
      </c>
      <c r="E70" s="17">
        <f>Impact!B7</f>
        <v>500</v>
      </c>
      <c r="F70" s="24">
        <f t="shared" si="2"/>
        <v>0</v>
      </c>
      <c r="G70" s="23" t="s">
        <v>201</v>
      </c>
      <c r="H70" s="23" t="s">
        <v>201</v>
      </c>
      <c r="I70" s="23" t="s">
        <v>201</v>
      </c>
      <c r="J70" s="27" t="s">
        <v>394</v>
      </c>
      <c r="K70" s="27" t="s">
        <v>201</v>
      </c>
      <c r="M70" s="27" t="s">
        <v>201</v>
      </c>
    </row>
    <row r="71" spans="1:13" x14ac:dyDescent="0.25">
      <c r="A71" s="21" t="s">
        <v>65</v>
      </c>
      <c r="B71" s="17">
        <v>9000</v>
      </c>
      <c r="C71" s="17">
        <f>ISA!B6</f>
        <v>0</v>
      </c>
      <c r="E71" s="17">
        <f>ISA!B7</f>
        <v>9000</v>
      </c>
      <c r="F71" s="24">
        <f t="shared" si="2"/>
        <v>0</v>
      </c>
      <c r="G71" s="23" t="s">
        <v>201</v>
      </c>
      <c r="H71" s="23" t="s">
        <v>201</v>
      </c>
      <c r="I71" s="23" t="s">
        <v>201</v>
      </c>
      <c r="J71" s="27" t="s">
        <v>201</v>
      </c>
      <c r="K71" s="27" t="s">
        <v>201</v>
      </c>
      <c r="M71" s="27" t="s">
        <v>201</v>
      </c>
    </row>
    <row r="72" spans="1:13" x14ac:dyDescent="0.25">
      <c r="A72" s="21" t="s">
        <v>66</v>
      </c>
      <c r="B72" s="17">
        <v>480</v>
      </c>
      <c r="C72" s="17">
        <f>IEEE!B6</f>
        <v>0</v>
      </c>
      <c r="E72" s="17">
        <f>IEEE!B7</f>
        <v>0</v>
      </c>
      <c r="F72" s="54">
        <f t="shared" si="2"/>
        <v>480</v>
      </c>
      <c r="M72" s="27" t="s">
        <v>394</v>
      </c>
    </row>
    <row r="73" spans="1:13" x14ac:dyDescent="0.25">
      <c r="A73" s="21" t="s">
        <v>67</v>
      </c>
      <c r="B73" s="17">
        <v>2000</v>
      </c>
      <c r="C73" s="17">
        <f>IIE!B6</f>
        <v>500</v>
      </c>
      <c r="E73" s="17">
        <f>IIE!B7</f>
        <v>2500</v>
      </c>
      <c r="F73" s="24">
        <f t="shared" si="2"/>
        <v>0</v>
      </c>
      <c r="G73" s="23" t="s">
        <v>201</v>
      </c>
      <c r="H73" s="23" t="s">
        <v>201</v>
      </c>
      <c r="I73" s="23" t="s">
        <v>201</v>
      </c>
      <c r="J73" s="27" t="s">
        <v>394</v>
      </c>
      <c r="K73" s="27" t="s">
        <v>201</v>
      </c>
      <c r="M73" s="27" t="s">
        <v>201</v>
      </c>
    </row>
    <row r="74" spans="1:13" x14ac:dyDescent="0.25">
      <c r="A74" s="21" t="s">
        <v>68</v>
      </c>
      <c r="B74" s="17">
        <v>400</v>
      </c>
      <c r="C74" s="17">
        <f>ITE!B6</f>
        <v>0</v>
      </c>
      <c r="E74" s="17">
        <f>ITE!B7</f>
        <v>0</v>
      </c>
      <c r="F74" s="54">
        <f t="shared" si="2"/>
        <v>400</v>
      </c>
      <c r="G74" s="23" t="s">
        <v>201</v>
      </c>
      <c r="H74" s="23" t="s">
        <v>201</v>
      </c>
      <c r="I74" s="23" t="s">
        <v>201</v>
      </c>
      <c r="J74" s="27" t="s">
        <v>201</v>
      </c>
      <c r="K74" s="27" t="s">
        <v>201</v>
      </c>
      <c r="M74" s="27" t="s">
        <v>201</v>
      </c>
    </row>
    <row r="75" spans="1:13" x14ac:dyDescent="0.25">
      <c r="A75" s="21" t="s">
        <v>69</v>
      </c>
      <c r="B75" s="17">
        <v>600</v>
      </c>
      <c r="C75" s="17">
        <f>IIDA!B6</f>
        <v>0</v>
      </c>
      <c r="E75" s="17">
        <f>IIDA!B7</f>
        <v>594.62</v>
      </c>
      <c r="F75" s="55">
        <f t="shared" si="2"/>
        <v>5.3799999999999955</v>
      </c>
      <c r="G75" s="23" t="s">
        <v>201</v>
      </c>
      <c r="H75" s="23" t="s">
        <v>201</v>
      </c>
      <c r="I75" s="23" t="s">
        <v>201</v>
      </c>
      <c r="J75" s="27" t="s">
        <v>394</v>
      </c>
      <c r="K75" s="27" t="s">
        <v>201</v>
      </c>
      <c r="M75" s="27" t="s">
        <v>201</v>
      </c>
    </row>
    <row r="76" spans="1:13" x14ac:dyDescent="0.25">
      <c r="A76" s="21" t="s">
        <v>160</v>
      </c>
      <c r="B76" s="17">
        <v>600</v>
      </c>
      <c r="C76" s="17">
        <f>IVCF!B6</f>
        <v>0</v>
      </c>
      <c r="E76" s="17">
        <f>IVCF!B7</f>
        <v>600</v>
      </c>
      <c r="F76" s="24">
        <f t="shared" si="2"/>
        <v>0</v>
      </c>
      <c r="G76" s="23" t="s">
        <v>201</v>
      </c>
      <c r="H76" s="23" t="s">
        <v>201</v>
      </c>
      <c r="I76" s="23" t="s">
        <v>201</v>
      </c>
      <c r="J76" s="27" t="s">
        <v>201</v>
      </c>
      <c r="K76" s="27" t="s">
        <v>201</v>
      </c>
      <c r="M76" s="27" t="s">
        <v>201</v>
      </c>
    </row>
    <row r="77" spans="1:13" x14ac:dyDescent="0.25">
      <c r="A77" s="21" t="s">
        <v>70</v>
      </c>
      <c r="B77" s="17">
        <v>7000</v>
      </c>
      <c r="C77" s="17">
        <f>ITA!B6</f>
        <v>0</v>
      </c>
      <c r="E77" s="17">
        <f>ITA!B7</f>
        <v>7000</v>
      </c>
      <c r="F77" s="24">
        <f t="shared" si="2"/>
        <v>0</v>
      </c>
      <c r="G77" s="23" t="s">
        <v>201</v>
      </c>
      <c r="H77" s="23" t="s">
        <v>201</v>
      </c>
      <c r="I77" s="23" t="s">
        <v>201</v>
      </c>
      <c r="J77" s="27" t="s">
        <v>394</v>
      </c>
      <c r="K77" s="27" t="s">
        <v>201</v>
      </c>
      <c r="M77" s="27" t="s">
        <v>201</v>
      </c>
    </row>
    <row r="78" spans="1:13" x14ac:dyDescent="0.25">
      <c r="A78" s="21" t="s">
        <v>71</v>
      </c>
      <c r="B78" s="17">
        <v>1400</v>
      </c>
      <c r="C78" s="17">
        <f>KPsi!B6</f>
        <v>350</v>
      </c>
      <c r="E78" s="17">
        <f>KPsi!B7</f>
        <v>1634.98</v>
      </c>
      <c r="F78" s="17">
        <f t="shared" si="2"/>
        <v>115.01999999999998</v>
      </c>
      <c r="G78" s="23" t="s">
        <v>201</v>
      </c>
      <c r="H78" s="23" t="s">
        <v>201</v>
      </c>
      <c r="I78" s="23" t="s">
        <v>201</v>
      </c>
      <c r="J78" s="27" t="s">
        <v>394</v>
      </c>
      <c r="K78" s="27" t="s">
        <v>201</v>
      </c>
      <c r="M78" s="27" t="s">
        <v>201</v>
      </c>
    </row>
    <row r="79" spans="1:13" x14ac:dyDescent="0.25">
      <c r="A79" s="21" t="s">
        <v>72</v>
      </c>
      <c r="B79" s="17">
        <v>400</v>
      </c>
      <c r="C79" s="17">
        <f>KAS!B6</f>
        <v>0</v>
      </c>
      <c r="E79" s="17">
        <f>KAS!B7</f>
        <v>379.07</v>
      </c>
      <c r="F79" s="55">
        <f t="shared" si="2"/>
        <v>20.930000000000007</v>
      </c>
      <c r="G79" s="23" t="s">
        <v>201</v>
      </c>
      <c r="H79" s="23" t="s">
        <v>201</v>
      </c>
      <c r="I79" s="23" t="s">
        <v>201</v>
      </c>
      <c r="J79" s="27" t="s">
        <v>201</v>
      </c>
      <c r="K79" s="27" t="s">
        <v>201</v>
      </c>
      <c r="M79" s="27" t="s">
        <v>201</v>
      </c>
    </row>
    <row r="80" spans="1:13" x14ac:dyDescent="0.25">
      <c r="A80" s="21" t="s">
        <v>73</v>
      </c>
      <c r="B80" s="17">
        <v>10000</v>
      </c>
      <c r="C80" s="17">
        <f>KRCC!B6</f>
        <v>2500</v>
      </c>
      <c r="E80" s="17">
        <f>KRCC!B7</f>
        <v>12499.999999999998</v>
      </c>
      <c r="F80" s="24">
        <f t="shared" si="2"/>
        <v>0</v>
      </c>
      <c r="G80" s="23" t="s">
        <v>201</v>
      </c>
      <c r="H80" s="23" t="s">
        <v>201</v>
      </c>
      <c r="I80" s="23" t="s">
        <v>201</v>
      </c>
      <c r="J80" s="27" t="s">
        <v>394</v>
      </c>
      <c r="K80" s="27" t="s">
        <v>201</v>
      </c>
      <c r="M80" s="27" t="s">
        <v>201</v>
      </c>
    </row>
    <row r="81" spans="1:13" x14ac:dyDescent="0.25">
      <c r="A81" s="21" t="s">
        <v>74</v>
      </c>
      <c r="B81" s="17">
        <v>520</v>
      </c>
      <c r="C81" s="17">
        <f>KOA!B6</f>
        <v>0</v>
      </c>
      <c r="E81" s="17">
        <f>KOA!B7</f>
        <v>0</v>
      </c>
      <c r="F81" s="54">
        <f t="shared" si="2"/>
        <v>520</v>
      </c>
      <c r="G81" s="23" t="s">
        <v>201</v>
      </c>
      <c r="H81" s="23" t="s">
        <v>201</v>
      </c>
      <c r="I81" s="23" t="s">
        <v>201</v>
      </c>
      <c r="J81" s="27" t="s">
        <v>201</v>
      </c>
      <c r="K81" s="27" t="s">
        <v>201</v>
      </c>
      <c r="M81" s="27" t="s">
        <v>201</v>
      </c>
    </row>
    <row r="82" spans="1:13" x14ac:dyDescent="0.25">
      <c r="A82" s="21" t="s">
        <v>75</v>
      </c>
      <c r="B82" s="17">
        <v>900</v>
      </c>
      <c r="C82" s="17">
        <f>LULAC!B6</f>
        <v>225</v>
      </c>
      <c r="E82" s="17">
        <f>LULAC!B7</f>
        <v>1125</v>
      </c>
      <c r="F82" s="24">
        <f t="shared" si="2"/>
        <v>0</v>
      </c>
      <c r="G82" s="23" t="s">
        <v>201</v>
      </c>
      <c r="H82" s="23" t="s">
        <v>201</v>
      </c>
      <c r="I82" s="23" t="s">
        <v>201</v>
      </c>
      <c r="J82" s="27" t="s">
        <v>394</v>
      </c>
      <c r="K82" s="27" t="s">
        <v>201</v>
      </c>
      <c r="M82" s="27" t="s">
        <v>201</v>
      </c>
    </row>
    <row r="83" spans="1:13" x14ac:dyDescent="0.25">
      <c r="A83" s="21" t="s">
        <v>76</v>
      </c>
      <c r="B83" s="17">
        <v>11000</v>
      </c>
      <c r="C83" s="17">
        <f>Livestock!B6</f>
        <v>0</v>
      </c>
      <c r="E83" s="17">
        <f>Livestock!B7</f>
        <v>11000</v>
      </c>
      <c r="F83" s="24">
        <f t="shared" si="2"/>
        <v>0</v>
      </c>
      <c r="G83" s="23" t="s">
        <v>201</v>
      </c>
      <c r="H83" s="23" t="s">
        <v>201</v>
      </c>
      <c r="I83" s="23" t="s">
        <v>201</v>
      </c>
      <c r="J83" s="27" t="s">
        <v>394</v>
      </c>
      <c r="K83" s="27" t="s">
        <v>201</v>
      </c>
      <c r="M83" s="27" t="s">
        <v>201</v>
      </c>
    </row>
    <row r="84" spans="1:13" x14ac:dyDescent="0.25">
      <c r="A84" s="21" t="s">
        <v>90</v>
      </c>
      <c r="B84" s="17">
        <v>900</v>
      </c>
      <c r="C84" s="17">
        <f>LSF!B6</f>
        <v>0</v>
      </c>
      <c r="E84" s="17">
        <f>LSF!B7</f>
        <v>900</v>
      </c>
      <c r="F84" s="24">
        <f t="shared" si="2"/>
        <v>0</v>
      </c>
      <c r="G84" s="23" t="s">
        <v>201</v>
      </c>
      <c r="H84" s="23" t="s">
        <v>201</v>
      </c>
      <c r="I84" s="23" t="s">
        <v>201</v>
      </c>
      <c r="J84" s="27" t="s">
        <v>394</v>
      </c>
      <c r="K84" s="27" t="s">
        <v>201</v>
      </c>
      <c r="M84" s="27" t="s">
        <v>201</v>
      </c>
    </row>
    <row r="85" spans="1:13" x14ac:dyDescent="0.25">
      <c r="A85" s="21" t="s">
        <v>91</v>
      </c>
      <c r="B85" s="17">
        <v>950</v>
      </c>
      <c r="C85" s="17">
        <f>MBSF!B6</f>
        <v>0</v>
      </c>
      <c r="E85" s="17">
        <f>MBSF!B7</f>
        <v>950</v>
      </c>
      <c r="F85" s="24">
        <f t="shared" si="2"/>
        <v>0</v>
      </c>
      <c r="G85" s="23" t="s">
        <v>201</v>
      </c>
      <c r="H85" s="23" t="s">
        <v>201</v>
      </c>
      <c r="I85" s="23" t="s">
        <v>201</v>
      </c>
      <c r="J85" s="27" t="s">
        <v>201</v>
      </c>
      <c r="K85" s="27" t="s">
        <v>201</v>
      </c>
      <c r="M85" s="27" t="s">
        <v>201</v>
      </c>
    </row>
    <row r="86" spans="1:13" x14ac:dyDescent="0.25">
      <c r="A86" s="21" t="s">
        <v>92</v>
      </c>
      <c r="B86" s="17">
        <v>2100</v>
      </c>
      <c r="C86" s="17">
        <f>Eval!B6</f>
        <v>425</v>
      </c>
      <c r="E86" s="17">
        <f>Eval!B7</f>
        <v>2525</v>
      </c>
      <c r="F86" s="24">
        <f t="shared" si="2"/>
        <v>0</v>
      </c>
      <c r="G86" s="23" t="s">
        <v>201</v>
      </c>
      <c r="H86" s="23" t="s">
        <v>201</v>
      </c>
      <c r="I86" s="23" t="s">
        <v>201</v>
      </c>
      <c r="J86" s="27" t="s">
        <v>201</v>
      </c>
      <c r="K86" s="27" t="s">
        <v>201</v>
      </c>
      <c r="M86" s="27" t="s">
        <v>201</v>
      </c>
    </row>
    <row r="87" spans="1:13" x14ac:dyDescent="0.25">
      <c r="A87" s="21" t="s">
        <v>77</v>
      </c>
      <c r="B87" s="17">
        <v>13000</v>
      </c>
      <c r="C87" s="17">
        <f>Meat!B6</f>
        <v>3257.9</v>
      </c>
      <c r="E87" s="17">
        <f>Meat!B7</f>
        <v>16257.9</v>
      </c>
      <c r="F87" s="24">
        <f t="shared" si="2"/>
        <v>0</v>
      </c>
      <c r="G87" s="23" t="s">
        <v>201</v>
      </c>
      <c r="H87" s="23" t="s">
        <v>201</v>
      </c>
      <c r="I87" s="23" t="s">
        <v>201</v>
      </c>
      <c r="J87" s="27" t="s">
        <v>201</v>
      </c>
      <c r="K87" s="27" t="s">
        <v>201</v>
      </c>
      <c r="M87" s="27" t="s">
        <v>201</v>
      </c>
    </row>
    <row r="88" spans="1:13" x14ac:dyDescent="0.25">
      <c r="A88" s="21" t="s">
        <v>78</v>
      </c>
      <c r="B88" s="17">
        <v>4500</v>
      </c>
      <c r="C88" s="17">
        <f>MSA!B6</f>
        <v>0</v>
      </c>
      <c r="E88" s="17">
        <f>MSA!B7</f>
        <v>4500</v>
      </c>
      <c r="F88" s="24">
        <f t="shared" si="2"/>
        <v>0</v>
      </c>
      <c r="G88" s="23" t="s">
        <v>201</v>
      </c>
      <c r="H88" s="23" t="s">
        <v>201</v>
      </c>
      <c r="I88" s="23" t="s">
        <v>201</v>
      </c>
      <c r="J88" s="27" t="s">
        <v>394</v>
      </c>
      <c r="K88" s="27" t="s">
        <v>201</v>
      </c>
      <c r="M88" s="27" t="s">
        <v>201</v>
      </c>
    </row>
    <row r="89" spans="1:13" x14ac:dyDescent="0.25">
      <c r="A89" s="21" t="s">
        <v>79</v>
      </c>
      <c r="B89" s="17">
        <v>180</v>
      </c>
      <c r="C89" s="17">
        <f>MOG!B6</f>
        <v>0</v>
      </c>
      <c r="E89" s="17">
        <f>MOG!B7</f>
        <v>0</v>
      </c>
      <c r="F89" s="54">
        <f t="shared" si="2"/>
        <v>180</v>
      </c>
      <c r="G89" s="23" t="s">
        <v>201</v>
      </c>
      <c r="H89" s="23" t="s">
        <v>201</v>
      </c>
      <c r="I89" s="23" t="s">
        <v>201</v>
      </c>
      <c r="J89" s="27" t="s">
        <v>201</v>
      </c>
      <c r="K89" s="27" t="s">
        <v>201</v>
      </c>
      <c r="M89" s="27" t="s">
        <v>201</v>
      </c>
    </row>
    <row r="90" spans="1:13" x14ac:dyDescent="0.25">
      <c r="A90" s="21" t="s">
        <v>161</v>
      </c>
      <c r="B90" s="17">
        <v>1500</v>
      </c>
      <c r="C90" s="17">
        <f>MTSO!B6</f>
        <v>0</v>
      </c>
      <c r="E90" s="17">
        <f>MTSO!B7</f>
        <v>1500</v>
      </c>
      <c r="F90" s="24">
        <f t="shared" si="2"/>
        <v>0</v>
      </c>
      <c r="G90" s="23" t="s">
        <v>201</v>
      </c>
      <c r="H90" s="23" t="s">
        <v>201</v>
      </c>
      <c r="I90" s="23" t="s">
        <v>201</v>
      </c>
      <c r="J90" s="27" t="s">
        <v>394</v>
      </c>
      <c r="K90" s="27" t="s">
        <v>201</v>
      </c>
      <c r="M90" s="27" t="s">
        <v>201</v>
      </c>
    </row>
    <row r="91" spans="1:13" x14ac:dyDescent="0.25">
      <c r="A91" s="21" t="s">
        <v>80</v>
      </c>
      <c r="B91" s="17">
        <v>5000</v>
      </c>
      <c r="C91" s="17">
        <f>Metals!B6</f>
        <v>0</v>
      </c>
      <c r="E91" s="17">
        <f>Metals!B7</f>
        <v>5000</v>
      </c>
      <c r="F91" s="24">
        <f t="shared" si="2"/>
        <v>0</v>
      </c>
      <c r="G91" s="23" t="s">
        <v>201</v>
      </c>
      <c r="H91" s="23" t="s">
        <v>201</v>
      </c>
      <c r="I91" s="23" t="s">
        <v>201</v>
      </c>
      <c r="J91" s="27" t="s">
        <v>394</v>
      </c>
      <c r="K91" s="27" t="s">
        <v>201</v>
      </c>
      <c r="M91" s="27" t="s">
        <v>201</v>
      </c>
    </row>
    <row r="92" spans="1:13" x14ac:dyDescent="0.25">
      <c r="A92" s="21" t="s">
        <v>183</v>
      </c>
      <c r="B92" s="17">
        <v>450</v>
      </c>
      <c r="C92" s="17">
        <f>MESA!B6</f>
        <v>0</v>
      </c>
      <c r="E92" s="17">
        <f>MESA!B7</f>
        <v>365.41999999999996</v>
      </c>
      <c r="F92" s="17">
        <f t="shared" si="2"/>
        <v>84.580000000000041</v>
      </c>
      <c r="G92" s="23" t="s">
        <v>201</v>
      </c>
      <c r="H92" s="23" t="s">
        <v>201</v>
      </c>
      <c r="I92" s="23" t="s">
        <v>201</v>
      </c>
      <c r="J92" s="27" t="s">
        <v>201</v>
      </c>
      <c r="K92" s="27" t="s">
        <v>201</v>
      </c>
      <c r="M92" s="27" t="s">
        <v>201</v>
      </c>
    </row>
    <row r="93" spans="1:13" x14ac:dyDescent="0.25">
      <c r="A93" s="21" t="s">
        <v>81</v>
      </c>
      <c r="B93" s="17">
        <v>1400</v>
      </c>
      <c r="C93" s="17">
        <f>MortarBoard!B6</f>
        <v>0</v>
      </c>
      <c r="E93" s="17">
        <f>MortarBoard!B7</f>
        <v>1272.8599999999999</v>
      </c>
      <c r="F93" s="17">
        <f t="shared" si="2"/>
        <v>127.1400000000001</v>
      </c>
      <c r="G93" s="23" t="s">
        <v>201</v>
      </c>
      <c r="H93" s="23" t="s">
        <v>201</v>
      </c>
      <c r="I93" s="23" t="s">
        <v>201</v>
      </c>
      <c r="J93" s="27" t="s">
        <v>201</v>
      </c>
      <c r="K93" s="27" t="s">
        <v>201</v>
      </c>
      <c r="M93" s="27" t="s">
        <v>201</v>
      </c>
    </row>
    <row r="94" spans="1:13" x14ac:dyDescent="0.25">
      <c r="A94" s="21" t="s">
        <v>82</v>
      </c>
      <c r="B94" s="17">
        <v>1000</v>
      </c>
      <c r="C94" s="17">
        <f>MuslimSA!B6</f>
        <v>0</v>
      </c>
      <c r="E94" s="17">
        <f>MuslimSA!B7</f>
        <v>1000</v>
      </c>
      <c r="F94" s="24">
        <f t="shared" si="2"/>
        <v>0</v>
      </c>
      <c r="G94" s="23" t="s">
        <v>201</v>
      </c>
      <c r="H94" s="23" t="s">
        <v>201</v>
      </c>
      <c r="I94" s="23" t="s">
        <v>201</v>
      </c>
      <c r="J94" s="27" t="s">
        <v>394</v>
      </c>
      <c r="K94" s="27" t="s">
        <v>201</v>
      </c>
      <c r="M94" s="27" t="s">
        <v>201</v>
      </c>
    </row>
    <row r="95" spans="1:13" x14ac:dyDescent="0.25">
      <c r="A95" s="21" t="s">
        <v>184</v>
      </c>
      <c r="B95" s="17">
        <v>500</v>
      </c>
      <c r="C95" s="17">
        <f>NAACP!B6</f>
        <v>0</v>
      </c>
      <c r="E95" s="17">
        <f>NAACP!B7</f>
        <v>500</v>
      </c>
      <c r="F95" s="24">
        <f>B95+C95-E95</f>
        <v>0</v>
      </c>
      <c r="G95" s="23" t="s">
        <v>201</v>
      </c>
      <c r="H95" s="23" t="s">
        <v>201</v>
      </c>
      <c r="I95" s="23" t="s">
        <v>201</v>
      </c>
      <c r="J95" s="27" t="s">
        <v>201</v>
      </c>
      <c r="K95" s="27" t="s">
        <v>201</v>
      </c>
      <c r="M95" s="27" t="s">
        <v>201</v>
      </c>
    </row>
    <row r="96" spans="1:13" x14ac:dyDescent="0.25">
      <c r="A96" s="21" t="s">
        <v>83</v>
      </c>
      <c r="B96" s="17">
        <v>800</v>
      </c>
      <c r="C96" s="17">
        <f>'NSTA-SC'!B6</f>
        <v>0</v>
      </c>
      <c r="E96" s="17">
        <f>'NSTA-SC'!B7</f>
        <v>800</v>
      </c>
      <c r="F96" s="24">
        <f t="shared" si="2"/>
        <v>0</v>
      </c>
      <c r="G96" s="23" t="s">
        <v>201</v>
      </c>
      <c r="H96" s="23" t="s">
        <v>201</v>
      </c>
      <c r="I96" s="23" t="s">
        <v>201</v>
      </c>
      <c r="J96" s="27" t="s">
        <v>394</v>
      </c>
      <c r="K96" s="27" t="s">
        <v>201</v>
      </c>
      <c r="M96" s="27" t="s">
        <v>201</v>
      </c>
    </row>
    <row r="97" spans="1:13" x14ac:dyDescent="0.25">
      <c r="A97" s="21" t="s">
        <v>84</v>
      </c>
      <c r="B97" s="17">
        <v>1280</v>
      </c>
      <c r="C97" s="17">
        <f>NSBE!B6</f>
        <v>360</v>
      </c>
      <c r="E97" s="17">
        <f>NSBE!B7</f>
        <v>1640</v>
      </c>
      <c r="F97" s="24">
        <f t="shared" si="2"/>
        <v>0</v>
      </c>
      <c r="G97" s="23" t="s">
        <v>201</v>
      </c>
      <c r="H97" s="23" t="s">
        <v>201</v>
      </c>
      <c r="I97" s="23" t="s">
        <v>201</v>
      </c>
      <c r="J97" s="27" t="s">
        <v>201</v>
      </c>
      <c r="K97" s="27" t="s">
        <v>201</v>
      </c>
      <c r="M97" s="27" t="s">
        <v>201</v>
      </c>
    </row>
    <row r="98" spans="1:13" x14ac:dyDescent="0.25">
      <c r="A98" s="21" t="s">
        <v>85</v>
      </c>
      <c r="B98" s="17">
        <v>500</v>
      </c>
      <c r="C98" s="17">
        <f>Navigators!B6</f>
        <v>0</v>
      </c>
      <c r="E98" s="17">
        <f>Navigators!B7</f>
        <v>500</v>
      </c>
      <c r="F98" s="24">
        <f t="shared" si="2"/>
        <v>0</v>
      </c>
      <c r="G98" s="23" t="s">
        <v>201</v>
      </c>
      <c r="H98" s="23" t="s">
        <v>201</v>
      </c>
      <c r="I98" s="23" t="s">
        <v>201</v>
      </c>
      <c r="J98" s="27" t="s">
        <v>201</v>
      </c>
      <c r="K98" s="27" t="s">
        <v>201</v>
      </c>
      <c r="M98" s="27" t="s">
        <v>201</v>
      </c>
    </row>
    <row r="99" spans="1:13" x14ac:dyDescent="0.25">
      <c r="A99" s="21" t="s">
        <v>86</v>
      </c>
      <c r="B99" s="17">
        <v>8500</v>
      </c>
      <c r="C99" s="17">
        <f>PFPA!B6</f>
        <v>2125</v>
      </c>
      <c r="E99" s="17">
        <f>PFPA!B7</f>
        <v>10625</v>
      </c>
      <c r="F99" s="17">
        <f t="shared" si="2"/>
        <v>0</v>
      </c>
      <c r="G99" s="23" t="s">
        <v>201</v>
      </c>
      <c r="H99" s="23" t="s">
        <v>201</v>
      </c>
      <c r="I99" s="23" t="s">
        <v>201</v>
      </c>
      <c r="J99" s="27" t="s">
        <v>201</v>
      </c>
      <c r="K99" s="27" t="s">
        <v>201</v>
      </c>
      <c r="M99" s="27" t="s">
        <v>201</v>
      </c>
    </row>
    <row r="100" spans="1:13" x14ac:dyDescent="0.25">
      <c r="A100" s="21" t="s">
        <v>87</v>
      </c>
      <c r="B100" s="17">
        <v>1400</v>
      </c>
      <c r="C100" s="17">
        <f>PAD!B6</f>
        <v>350</v>
      </c>
      <c r="E100" s="17">
        <f>PAD!B7</f>
        <v>1750</v>
      </c>
      <c r="F100" s="24">
        <f t="shared" si="2"/>
        <v>0</v>
      </c>
      <c r="G100" s="23" t="s">
        <v>201</v>
      </c>
      <c r="H100" s="23" t="s">
        <v>201</v>
      </c>
      <c r="I100" s="23" t="s">
        <v>201</v>
      </c>
      <c r="J100" s="27" t="s">
        <v>394</v>
      </c>
      <c r="K100" s="27" t="s">
        <v>201</v>
      </c>
      <c r="M100" s="27" t="s">
        <v>201</v>
      </c>
    </row>
    <row r="101" spans="1:13" x14ac:dyDescent="0.25">
      <c r="A101" s="21" t="s">
        <v>185</v>
      </c>
      <c r="B101" s="17">
        <v>400</v>
      </c>
      <c r="C101" s="17">
        <f>PUO!B6</f>
        <v>0</v>
      </c>
      <c r="E101" s="17">
        <f>PUO!B7</f>
        <v>0</v>
      </c>
      <c r="F101" s="54">
        <f t="shared" si="2"/>
        <v>400</v>
      </c>
      <c r="G101" s="23" t="s">
        <v>201</v>
      </c>
      <c r="H101" s="23" t="s">
        <v>201</v>
      </c>
      <c r="I101" s="23" t="s">
        <v>201</v>
      </c>
      <c r="J101" s="27" t="s">
        <v>201</v>
      </c>
      <c r="K101" s="27" t="s">
        <v>201</v>
      </c>
      <c r="M101" s="27" t="s">
        <v>201</v>
      </c>
    </row>
    <row r="102" spans="1:13" x14ac:dyDescent="0.25">
      <c r="A102" s="21" t="s">
        <v>149</v>
      </c>
      <c r="B102" s="17">
        <v>900</v>
      </c>
      <c r="C102" s="17">
        <f>PTS!B6</f>
        <v>0</v>
      </c>
      <c r="E102" s="17">
        <f>PTS!B7</f>
        <v>900</v>
      </c>
      <c r="F102" s="24">
        <f t="shared" si="2"/>
        <v>0</v>
      </c>
      <c r="G102" s="23" t="s">
        <v>201</v>
      </c>
      <c r="H102" s="23" t="s">
        <v>201</v>
      </c>
      <c r="I102" s="23" t="s">
        <v>201</v>
      </c>
      <c r="J102" s="27" t="s">
        <v>394</v>
      </c>
      <c r="K102" s="27" t="s">
        <v>201</v>
      </c>
      <c r="M102" s="27" t="s">
        <v>201</v>
      </c>
    </row>
    <row r="103" spans="1:13" x14ac:dyDescent="0.25">
      <c r="A103" s="21" t="s">
        <v>186</v>
      </c>
      <c r="B103" s="17">
        <v>300</v>
      </c>
      <c r="C103" s="17">
        <f>'Pre-Medical'!B6</f>
        <v>0</v>
      </c>
      <c r="E103" s="17">
        <f>'Pre-Medical'!B7</f>
        <v>100.75</v>
      </c>
      <c r="F103" s="17">
        <f t="shared" si="2"/>
        <v>199.25</v>
      </c>
      <c r="G103" s="23" t="s">
        <v>201</v>
      </c>
      <c r="H103" s="23" t="s">
        <v>201</v>
      </c>
      <c r="I103" s="23" t="s">
        <v>201</v>
      </c>
      <c r="J103" s="27" t="s">
        <v>201</v>
      </c>
      <c r="K103" s="27" t="s">
        <v>201</v>
      </c>
      <c r="M103" s="27" t="s">
        <v>201</v>
      </c>
    </row>
    <row r="104" spans="1:13" x14ac:dyDescent="0.25">
      <c r="A104" s="21" t="s">
        <v>89</v>
      </c>
      <c r="B104" s="17">
        <v>400</v>
      </c>
      <c r="C104" s="17">
        <f>SpecialOlympics!B6</f>
        <v>0</v>
      </c>
      <c r="E104" s="17">
        <f>SpecialOlympics!B7</f>
        <v>400</v>
      </c>
      <c r="F104" s="24">
        <f t="shared" si="2"/>
        <v>0</v>
      </c>
      <c r="G104" s="23" t="s">
        <v>201</v>
      </c>
      <c r="H104" s="23" t="s">
        <v>201</v>
      </c>
      <c r="I104" s="23" t="s">
        <v>201</v>
      </c>
      <c r="J104" s="27" t="s">
        <v>394</v>
      </c>
      <c r="K104" s="27" t="s">
        <v>201</v>
      </c>
      <c r="M104" s="27" t="s">
        <v>201</v>
      </c>
    </row>
    <row r="105" spans="1:13" x14ac:dyDescent="0.25">
      <c r="A105" s="21" t="s">
        <v>171</v>
      </c>
      <c r="B105" s="17">
        <v>2000</v>
      </c>
      <c r="C105" s="17">
        <f>DM!B6</f>
        <v>500</v>
      </c>
      <c r="E105" s="17">
        <f>DM!B7</f>
        <v>2000</v>
      </c>
      <c r="F105" s="24">
        <f t="shared" si="2"/>
        <v>500</v>
      </c>
      <c r="G105" s="23" t="s">
        <v>201</v>
      </c>
      <c r="H105" s="23" t="s">
        <v>201</v>
      </c>
      <c r="I105" s="23" t="s">
        <v>201</v>
      </c>
      <c r="J105" s="27" t="s">
        <v>394</v>
      </c>
      <c r="K105" s="27" t="s">
        <v>201</v>
      </c>
      <c r="M105" s="27" t="s">
        <v>201</v>
      </c>
    </row>
    <row r="106" spans="1:13" x14ac:dyDescent="0.25">
      <c r="A106" s="21" t="s">
        <v>93</v>
      </c>
      <c r="B106" s="17">
        <v>500</v>
      </c>
      <c r="C106" s="17">
        <f>RanchHorse!B6</f>
        <v>0</v>
      </c>
      <c r="E106" s="17">
        <f>RanchHorse!B7</f>
        <v>500</v>
      </c>
      <c r="F106" s="24">
        <f t="shared" si="2"/>
        <v>0</v>
      </c>
      <c r="G106" s="23" t="s">
        <v>201</v>
      </c>
      <c r="H106" s="23" t="s">
        <v>201</v>
      </c>
      <c r="I106" s="23" t="s">
        <v>201</v>
      </c>
      <c r="J106" s="27" t="s">
        <v>201</v>
      </c>
      <c r="K106" s="27" t="s">
        <v>201</v>
      </c>
      <c r="M106" s="27" t="s">
        <v>201</v>
      </c>
    </row>
    <row r="107" spans="1:13" x14ac:dyDescent="0.25">
      <c r="A107" s="21" t="s">
        <v>94</v>
      </c>
      <c r="B107" s="17">
        <v>2000</v>
      </c>
      <c r="C107" s="17">
        <f>RWFC!B6</f>
        <v>0</v>
      </c>
      <c r="E107" s="17">
        <f>RWFC!B7</f>
        <v>2000</v>
      </c>
      <c r="F107" s="24">
        <f t="shared" si="2"/>
        <v>0</v>
      </c>
      <c r="G107" s="23" t="s">
        <v>201</v>
      </c>
      <c r="H107" s="23" t="s">
        <v>201</v>
      </c>
      <c r="I107" s="23" t="s">
        <v>201</v>
      </c>
      <c r="J107" s="27" t="s">
        <v>394</v>
      </c>
      <c r="K107" s="27" t="s">
        <v>201</v>
      </c>
      <c r="M107" s="27" t="s">
        <v>201</v>
      </c>
    </row>
    <row r="108" spans="1:13" x14ac:dyDescent="0.25">
      <c r="A108" s="21" t="s">
        <v>95</v>
      </c>
      <c r="B108" s="17">
        <v>1800</v>
      </c>
      <c r="C108" s="17">
        <f>RawlsCOBA!B6</f>
        <v>0</v>
      </c>
      <c r="E108" s="17">
        <f>RawlsCOBA!B7</f>
        <v>1641.2</v>
      </c>
      <c r="F108" s="17">
        <f t="shared" si="2"/>
        <v>158.79999999999995</v>
      </c>
      <c r="G108" s="23" t="s">
        <v>201</v>
      </c>
      <c r="H108" s="23" t="s">
        <v>201</v>
      </c>
      <c r="I108" s="23" t="s">
        <v>201</v>
      </c>
      <c r="J108" s="27" t="s">
        <v>201</v>
      </c>
      <c r="K108" s="27" t="s">
        <v>201</v>
      </c>
      <c r="M108" s="27" t="s">
        <v>201</v>
      </c>
    </row>
    <row r="109" spans="1:13" x14ac:dyDescent="0.25">
      <c r="A109" s="21" t="s">
        <v>165</v>
      </c>
      <c r="B109" s="17">
        <v>150</v>
      </c>
      <c r="C109" s="17">
        <f>RawlsCOBA!B6</f>
        <v>0</v>
      </c>
      <c r="E109" s="17">
        <f>RLC!B7</f>
        <v>0</v>
      </c>
      <c r="F109" s="54">
        <f t="shared" si="2"/>
        <v>150</v>
      </c>
      <c r="G109" s="23" t="s">
        <v>201</v>
      </c>
      <c r="H109" s="23" t="s">
        <v>201</v>
      </c>
      <c r="I109" s="23" t="s">
        <v>201</v>
      </c>
      <c r="J109" s="27" t="s">
        <v>201</v>
      </c>
      <c r="K109" s="27" t="s">
        <v>201</v>
      </c>
      <c r="M109" s="27" t="s">
        <v>201</v>
      </c>
    </row>
    <row r="110" spans="1:13" x14ac:dyDescent="0.25">
      <c r="A110" s="21" t="s">
        <v>96</v>
      </c>
      <c r="B110" s="17">
        <v>3000</v>
      </c>
      <c r="C110" s="17">
        <f>REO!B6</f>
        <v>0</v>
      </c>
      <c r="E110" s="17">
        <f>REO!B7</f>
        <v>3000</v>
      </c>
      <c r="F110" s="24">
        <f t="shared" si="2"/>
        <v>0</v>
      </c>
      <c r="G110" s="23" t="s">
        <v>201</v>
      </c>
      <c r="H110" s="23" t="s">
        <v>201</v>
      </c>
      <c r="I110" s="23" t="s">
        <v>201</v>
      </c>
      <c r="J110" s="27" t="s">
        <v>394</v>
      </c>
      <c r="K110" s="27" t="s">
        <v>201</v>
      </c>
      <c r="M110" s="27" t="s">
        <v>201</v>
      </c>
    </row>
    <row r="111" spans="1:13" x14ac:dyDescent="0.25">
      <c r="A111" s="21" t="s">
        <v>97</v>
      </c>
      <c r="B111" s="17">
        <v>3000</v>
      </c>
      <c r="C111" s="17">
        <f>RoboRaiders!B6</f>
        <v>0</v>
      </c>
      <c r="E111" s="17">
        <f>RoboRaiders!B7</f>
        <v>3000</v>
      </c>
      <c r="F111" s="24">
        <f t="shared" si="2"/>
        <v>0</v>
      </c>
      <c r="G111" s="23" t="s">
        <v>201</v>
      </c>
      <c r="H111" s="23" t="s">
        <v>201</v>
      </c>
      <c r="I111" s="23" t="s">
        <v>201</v>
      </c>
      <c r="J111" s="27" t="s">
        <v>394</v>
      </c>
      <c r="K111" s="27" t="s">
        <v>201</v>
      </c>
      <c r="M111" s="27" t="s">
        <v>201</v>
      </c>
    </row>
    <row r="112" spans="1:13" x14ac:dyDescent="0.25">
      <c r="A112" s="21" t="s">
        <v>187</v>
      </c>
      <c r="B112" s="17">
        <v>500</v>
      </c>
      <c r="C112" s="17">
        <f>'Rog Rang'!B6</f>
        <v>0</v>
      </c>
      <c r="E112" s="17">
        <f>'Rog Rang'!B7</f>
        <v>0</v>
      </c>
      <c r="F112" s="54">
        <f t="shared" si="2"/>
        <v>500</v>
      </c>
      <c r="G112" s="23" t="s">
        <v>201</v>
      </c>
      <c r="H112" s="23" t="s">
        <v>201</v>
      </c>
      <c r="I112" s="23" t="s">
        <v>201</v>
      </c>
      <c r="J112" s="27" t="s">
        <v>201</v>
      </c>
      <c r="K112" s="27" t="s">
        <v>201</v>
      </c>
      <c r="M112" s="27" t="s">
        <v>201</v>
      </c>
    </row>
    <row r="113" spans="1:13" x14ac:dyDescent="0.25">
      <c r="A113" s="21" t="s">
        <v>98</v>
      </c>
      <c r="B113" s="17">
        <v>1800</v>
      </c>
      <c r="C113" s="17">
        <f>SFDT!B6</f>
        <v>0</v>
      </c>
      <c r="E113" s="17">
        <f>SFDT!B7</f>
        <v>1798.41</v>
      </c>
      <c r="F113" s="55">
        <f t="shared" si="2"/>
        <v>1.5899999999999181</v>
      </c>
      <c r="G113" s="23" t="s">
        <v>201</v>
      </c>
      <c r="H113" s="23" t="s">
        <v>201</v>
      </c>
      <c r="I113" s="23" t="s">
        <v>201</v>
      </c>
      <c r="J113" s="27" t="s">
        <v>394</v>
      </c>
      <c r="K113" s="27" t="s">
        <v>201</v>
      </c>
      <c r="M113" s="27" t="s">
        <v>201</v>
      </c>
    </row>
    <row r="114" spans="1:13" x14ac:dyDescent="0.25">
      <c r="A114" s="21" t="s">
        <v>99</v>
      </c>
      <c r="B114" s="17">
        <v>100</v>
      </c>
      <c r="C114" s="17">
        <f>SSS!B6</f>
        <v>0</v>
      </c>
      <c r="E114" s="17">
        <f>SSS!B7</f>
        <v>100</v>
      </c>
      <c r="F114" s="24">
        <f t="shared" si="2"/>
        <v>0</v>
      </c>
      <c r="G114" s="23" t="s">
        <v>201</v>
      </c>
      <c r="H114" s="23" t="s">
        <v>201</v>
      </c>
      <c r="I114" s="23" t="s">
        <v>201</v>
      </c>
      <c r="J114" s="27" t="s">
        <v>394</v>
      </c>
      <c r="K114" s="27" t="s">
        <v>201</v>
      </c>
      <c r="M114" s="27" t="s">
        <v>201</v>
      </c>
    </row>
    <row r="115" spans="1:13" x14ac:dyDescent="0.25">
      <c r="A115" s="21" t="s">
        <v>100</v>
      </c>
      <c r="B115" s="17">
        <v>1400</v>
      </c>
      <c r="C115" s="17">
        <f>SA!B6</f>
        <v>0</v>
      </c>
      <c r="E115" s="17">
        <f>SA!B7</f>
        <v>1400</v>
      </c>
      <c r="F115" s="24">
        <f t="shared" si="2"/>
        <v>0</v>
      </c>
      <c r="G115" s="23" t="s">
        <v>201</v>
      </c>
      <c r="H115" s="23" t="s">
        <v>201</v>
      </c>
      <c r="I115" s="23" t="s">
        <v>201</v>
      </c>
      <c r="J115" s="27" t="s">
        <v>394</v>
      </c>
      <c r="K115" s="27" t="s">
        <v>201</v>
      </c>
      <c r="M115" s="27" t="s">
        <v>394</v>
      </c>
    </row>
    <row r="116" spans="1:13" x14ac:dyDescent="0.25">
      <c r="A116" s="21" t="s">
        <v>101</v>
      </c>
      <c r="B116" s="17">
        <v>700</v>
      </c>
      <c r="C116" s="17">
        <f>SDP!B6</f>
        <v>0</v>
      </c>
      <c r="E116" s="17">
        <f>SDP!B7</f>
        <v>700</v>
      </c>
      <c r="F116" s="24">
        <f t="shared" si="2"/>
        <v>0</v>
      </c>
      <c r="G116" s="23" t="s">
        <v>201</v>
      </c>
      <c r="H116" s="23" t="s">
        <v>201</v>
      </c>
      <c r="I116" s="23" t="s">
        <v>201</v>
      </c>
      <c r="J116" s="27" t="s">
        <v>201</v>
      </c>
      <c r="K116" s="27" t="s">
        <v>201</v>
      </c>
      <c r="M116" s="27" t="s">
        <v>201</v>
      </c>
    </row>
    <row r="117" spans="1:13" x14ac:dyDescent="0.25">
      <c r="A117" s="21" t="s">
        <v>163</v>
      </c>
      <c r="B117" s="17">
        <v>350</v>
      </c>
      <c r="C117" s="17">
        <f>SCB!B6</f>
        <v>0</v>
      </c>
      <c r="E117" s="17">
        <f>SCB!B7</f>
        <v>350</v>
      </c>
      <c r="F117" s="24">
        <f t="shared" si="2"/>
        <v>0</v>
      </c>
      <c r="G117" s="23" t="s">
        <v>201</v>
      </c>
      <c r="H117" s="23" t="s">
        <v>201</v>
      </c>
      <c r="I117" s="23" t="s">
        <v>201</v>
      </c>
      <c r="J117" s="27" t="s">
        <v>394</v>
      </c>
      <c r="K117" s="27" t="s">
        <v>201</v>
      </c>
      <c r="M117" s="27" t="s">
        <v>201</v>
      </c>
    </row>
    <row r="118" spans="1:13" x14ac:dyDescent="0.25">
      <c r="A118" s="21" t="s">
        <v>102</v>
      </c>
      <c r="B118" s="17">
        <v>400</v>
      </c>
      <c r="C118" s="17">
        <f>SACNAS!B6</f>
        <v>0</v>
      </c>
      <c r="E118" s="17">
        <f>SACNAS!B7</f>
        <v>400</v>
      </c>
      <c r="F118" s="24">
        <f t="shared" si="2"/>
        <v>0</v>
      </c>
      <c r="G118" s="23" t="s">
        <v>201</v>
      </c>
      <c r="H118" s="23" t="s">
        <v>201</v>
      </c>
      <c r="I118" s="23" t="s">
        <v>201</v>
      </c>
      <c r="J118" s="27" t="s">
        <v>201</v>
      </c>
      <c r="K118" s="27" t="s">
        <v>201</v>
      </c>
      <c r="M118" s="27" t="s">
        <v>201</v>
      </c>
    </row>
    <row r="119" spans="1:13" x14ac:dyDescent="0.25">
      <c r="A119" s="21" t="s">
        <v>103</v>
      </c>
      <c r="B119" s="17">
        <v>2500</v>
      </c>
      <c r="C119" s="17">
        <f>SHPE!B6</f>
        <v>0</v>
      </c>
      <c r="E119" s="17">
        <f>SHPE!B7</f>
        <v>2500</v>
      </c>
      <c r="F119" s="24">
        <f t="shared" si="2"/>
        <v>0</v>
      </c>
      <c r="G119" s="23" t="s">
        <v>201</v>
      </c>
      <c r="H119" s="23" t="s">
        <v>201</v>
      </c>
      <c r="I119" s="23" t="s">
        <v>201</v>
      </c>
      <c r="J119" s="27" t="s">
        <v>394</v>
      </c>
      <c r="K119" s="27" t="s">
        <v>201</v>
      </c>
      <c r="M119" s="27" t="s">
        <v>394</v>
      </c>
    </row>
    <row r="120" spans="1:13" x14ac:dyDescent="0.25">
      <c r="A120" s="21" t="s">
        <v>104</v>
      </c>
      <c r="B120" s="17">
        <v>4000</v>
      </c>
      <c r="C120" s="17">
        <f>SPE!B6</f>
        <v>1000</v>
      </c>
      <c r="E120" s="17">
        <f>SPE!B7</f>
        <v>4897.2800000000007</v>
      </c>
      <c r="F120" s="17">
        <f t="shared" si="2"/>
        <v>102.71999999999935</v>
      </c>
      <c r="G120" s="23" t="s">
        <v>201</v>
      </c>
      <c r="H120" s="23" t="s">
        <v>201</v>
      </c>
      <c r="I120" s="23" t="s">
        <v>201</v>
      </c>
      <c r="J120" s="27" t="s">
        <v>201</v>
      </c>
      <c r="K120" s="27" t="s">
        <v>201</v>
      </c>
      <c r="M120" s="27" t="s">
        <v>201</v>
      </c>
    </row>
    <row r="121" spans="1:13" x14ac:dyDescent="0.25">
      <c r="A121" s="21" t="s">
        <v>105</v>
      </c>
      <c r="B121" s="17">
        <v>350</v>
      </c>
      <c r="C121" s="17">
        <f>SPS!B6</f>
        <v>0</v>
      </c>
      <c r="E121" s="17">
        <f>SPS!B7</f>
        <v>297.67</v>
      </c>
      <c r="F121" s="17">
        <f t="shared" si="2"/>
        <v>52.329999999999984</v>
      </c>
      <c r="G121" s="23" t="s">
        <v>201</v>
      </c>
      <c r="H121" s="23" t="s">
        <v>201</v>
      </c>
      <c r="I121" s="23" t="s">
        <v>201</v>
      </c>
      <c r="J121" s="27" t="s">
        <v>201</v>
      </c>
      <c r="K121" s="27" t="s">
        <v>201</v>
      </c>
      <c r="M121" s="27" t="s">
        <v>201</v>
      </c>
    </row>
    <row r="122" spans="1:13" x14ac:dyDescent="0.25">
      <c r="A122" s="21" t="s">
        <v>106</v>
      </c>
      <c r="B122" s="17">
        <v>4000</v>
      </c>
      <c r="C122" s="17">
        <f>SWE!B6</f>
        <v>0</v>
      </c>
      <c r="E122" s="17">
        <f>SWE!B7</f>
        <v>4000</v>
      </c>
      <c r="F122" s="24">
        <f t="shared" si="2"/>
        <v>0</v>
      </c>
      <c r="G122" s="23" t="s">
        <v>201</v>
      </c>
      <c r="H122" s="23" t="s">
        <v>201</v>
      </c>
      <c r="I122" s="23" t="s">
        <v>201</v>
      </c>
      <c r="J122" s="27" t="s">
        <v>394</v>
      </c>
      <c r="K122" s="27" t="s">
        <v>201</v>
      </c>
      <c r="M122" s="27" t="s">
        <v>394</v>
      </c>
    </row>
    <row r="123" spans="1:13" ht="16.5" customHeight="1" x14ac:dyDescent="0.25">
      <c r="A123" s="21" t="s">
        <v>450</v>
      </c>
      <c r="B123" s="17">
        <v>2100</v>
      </c>
      <c r="C123" s="17">
        <f>Soils!B6</f>
        <v>0</v>
      </c>
      <c r="E123" s="17">
        <f>Soils!B7</f>
        <v>1701.06</v>
      </c>
      <c r="F123" s="17">
        <f t="shared" si="2"/>
        <v>398.94000000000005</v>
      </c>
      <c r="G123" s="23" t="s">
        <v>201</v>
      </c>
      <c r="H123" s="23" t="s">
        <v>201</v>
      </c>
      <c r="I123" s="23" t="s">
        <v>201</v>
      </c>
      <c r="J123" s="27" t="s">
        <v>201</v>
      </c>
      <c r="K123" s="27" t="s">
        <v>201</v>
      </c>
      <c r="M123" s="27" t="s">
        <v>394</v>
      </c>
    </row>
    <row r="124" spans="1:13" x14ac:dyDescent="0.25">
      <c r="A124" s="21" t="s">
        <v>108</v>
      </c>
      <c r="B124" s="17">
        <v>1500</v>
      </c>
      <c r="C124" s="17">
        <f>SLSA!B6</f>
        <v>0</v>
      </c>
      <c r="E124" s="17">
        <f>SLSA!B7</f>
        <v>1500</v>
      </c>
      <c r="F124" s="24">
        <f t="shared" si="2"/>
        <v>0</v>
      </c>
      <c r="G124" s="23" t="s">
        <v>201</v>
      </c>
      <c r="H124" s="23" t="s">
        <v>201</v>
      </c>
      <c r="I124" s="23" t="s">
        <v>201</v>
      </c>
      <c r="J124" s="27" t="s">
        <v>201</v>
      </c>
      <c r="K124" s="27" t="s">
        <v>201</v>
      </c>
      <c r="M124" s="27" t="s">
        <v>201</v>
      </c>
    </row>
    <row r="125" spans="1:13" x14ac:dyDescent="0.25">
      <c r="A125" s="21" t="s">
        <v>109</v>
      </c>
      <c r="B125" s="17">
        <v>11000</v>
      </c>
      <c r="C125" s="17">
        <f>AgCouncil!B6</f>
        <v>0</v>
      </c>
      <c r="E125" s="17">
        <f>AgCouncil!B7</f>
        <v>10955.220000000001</v>
      </c>
      <c r="F125" s="55">
        <f t="shared" si="2"/>
        <v>44.779999999998836</v>
      </c>
      <c r="G125" s="23" t="s">
        <v>201</v>
      </c>
      <c r="H125" s="23" t="s">
        <v>201</v>
      </c>
      <c r="I125" s="23" t="s">
        <v>201</v>
      </c>
      <c r="J125" s="27" t="s">
        <v>201</v>
      </c>
      <c r="K125" s="27" t="s">
        <v>201</v>
      </c>
      <c r="M125" s="27" t="s">
        <v>201</v>
      </c>
    </row>
    <row r="126" spans="1:13" x14ac:dyDescent="0.25">
      <c r="A126" s="21" t="s">
        <v>110</v>
      </c>
      <c r="B126" s="17">
        <v>880</v>
      </c>
      <c r="C126" s="17">
        <f>SASLA!B6</f>
        <v>0</v>
      </c>
      <c r="E126" s="17">
        <f>SASLA!B7</f>
        <v>820</v>
      </c>
      <c r="F126" s="17">
        <f t="shared" si="2"/>
        <v>60</v>
      </c>
      <c r="G126" s="23" t="s">
        <v>201</v>
      </c>
      <c r="H126" s="23" t="s">
        <v>201</v>
      </c>
      <c r="I126" s="23" t="s">
        <v>201</v>
      </c>
      <c r="J126" s="27" t="s">
        <v>201</v>
      </c>
      <c r="K126" s="27" t="s">
        <v>201</v>
      </c>
      <c r="M126" s="27" t="s">
        <v>201</v>
      </c>
    </row>
    <row r="127" spans="1:13" x14ac:dyDescent="0.25">
      <c r="A127" s="21" t="s">
        <v>111</v>
      </c>
      <c r="B127" s="17">
        <v>700</v>
      </c>
      <c r="C127" s="17">
        <f>SAFE!B6</f>
        <v>0</v>
      </c>
      <c r="E127" s="17">
        <f>SAFE!B7</f>
        <v>690.64</v>
      </c>
      <c r="F127" s="55">
        <f t="shared" si="2"/>
        <v>9.3600000000000136</v>
      </c>
      <c r="G127" s="23" t="s">
        <v>201</v>
      </c>
      <c r="H127" s="23" t="s">
        <v>201</v>
      </c>
      <c r="I127" s="23" t="s">
        <v>201</v>
      </c>
      <c r="J127" s="27" t="s">
        <v>201</v>
      </c>
      <c r="K127" s="27" t="s">
        <v>201</v>
      </c>
      <c r="M127" s="27" t="s">
        <v>201</v>
      </c>
    </row>
    <row r="128" spans="1:13" s="53" customFormat="1" ht="33.75" customHeight="1" x14ac:dyDescent="0.25">
      <c r="A128" s="49" t="s">
        <v>509</v>
      </c>
      <c r="B128" s="50">
        <v>960</v>
      </c>
      <c r="C128" s="50">
        <f>SDA!B6</f>
        <v>0</v>
      </c>
      <c r="D128" s="50"/>
      <c r="E128" s="50">
        <f>SDA!B7</f>
        <v>960</v>
      </c>
      <c r="F128" s="59">
        <f t="shared" si="2"/>
        <v>0</v>
      </c>
      <c r="G128" s="51" t="s">
        <v>201</v>
      </c>
      <c r="H128" s="51" t="s">
        <v>201</v>
      </c>
      <c r="I128" s="51"/>
      <c r="J128" s="52" t="s">
        <v>201</v>
      </c>
      <c r="K128" s="52" t="s">
        <v>201</v>
      </c>
      <c r="L128" s="52"/>
      <c r="M128" s="52" t="s">
        <v>394</v>
      </c>
    </row>
    <row r="129" spans="1:13" x14ac:dyDescent="0.25">
      <c r="A129" s="21" t="s">
        <v>113</v>
      </c>
      <c r="B129" s="17">
        <v>1000</v>
      </c>
      <c r="C129" s="17">
        <f>SGC!B6</f>
        <v>0</v>
      </c>
      <c r="E129" s="17">
        <f>SGC!B7</f>
        <v>930.94</v>
      </c>
      <c r="F129" s="17">
        <f t="shared" si="2"/>
        <v>69.059999999999945</v>
      </c>
      <c r="G129" s="23" t="s">
        <v>201</v>
      </c>
      <c r="H129" s="23" t="s">
        <v>201</v>
      </c>
      <c r="I129" s="23" t="s">
        <v>201</v>
      </c>
      <c r="J129" s="27" t="s">
        <v>201</v>
      </c>
      <c r="K129" s="27" t="s">
        <v>201</v>
      </c>
      <c r="M129" s="27" t="s">
        <v>201</v>
      </c>
    </row>
    <row r="130" spans="1:13" x14ac:dyDescent="0.25">
      <c r="A130" s="21" t="s">
        <v>114</v>
      </c>
      <c r="B130" s="17">
        <v>3000</v>
      </c>
      <c r="C130" s="17">
        <f>TBS!B6</f>
        <v>750</v>
      </c>
      <c r="E130" s="17">
        <f>TBS!B7</f>
        <v>3750</v>
      </c>
      <c r="F130" s="24">
        <f t="shared" si="2"/>
        <v>0</v>
      </c>
      <c r="G130" s="23" t="s">
        <v>201</v>
      </c>
      <c r="H130" s="23" t="s">
        <v>201</v>
      </c>
      <c r="I130" s="23" t="s">
        <v>201</v>
      </c>
      <c r="J130" s="27" t="s">
        <v>394</v>
      </c>
      <c r="K130" s="27" t="s">
        <v>201</v>
      </c>
      <c r="M130" s="27" t="s">
        <v>201</v>
      </c>
    </row>
    <row r="131" spans="1:13" x14ac:dyDescent="0.25">
      <c r="A131" s="21" t="s">
        <v>115</v>
      </c>
      <c r="B131" s="17">
        <v>300</v>
      </c>
      <c r="C131" s="17">
        <f>TSD!B6</f>
        <v>0</v>
      </c>
      <c r="E131" s="17">
        <f>TSD!B7</f>
        <v>179</v>
      </c>
      <c r="F131" s="54">
        <f t="shared" si="2"/>
        <v>121</v>
      </c>
      <c r="G131" s="23" t="s">
        <v>201</v>
      </c>
      <c r="H131" s="23" t="s">
        <v>201</v>
      </c>
      <c r="I131" s="23" t="s">
        <v>201</v>
      </c>
      <c r="J131" s="27" t="s">
        <v>201</v>
      </c>
      <c r="K131" s="27" t="s">
        <v>201</v>
      </c>
      <c r="M131" s="27" t="s">
        <v>201</v>
      </c>
    </row>
    <row r="132" spans="1:13" x14ac:dyDescent="0.25">
      <c r="A132" s="21" t="s">
        <v>116</v>
      </c>
      <c r="B132" s="17">
        <v>400</v>
      </c>
      <c r="C132" s="17">
        <f>TAF!B6</f>
        <v>0</v>
      </c>
      <c r="E132" s="17">
        <f>TAF!B7</f>
        <v>0</v>
      </c>
      <c r="F132" s="54">
        <f t="shared" si="2"/>
        <v>400</v>
      </c>
      <c r="G132" s="23" t="s">
        <v>201</v>
      </c>
      <c r="H132" s="23" t="s">
        <v>201</v>
      </c>
      <c r="I132" s="23" t="s">
        <v>201</v>
      </c>
      <c r="J132" s="27" t="s">
        <v>201</v>
      </c>
      <c r="K132" s="27" t="s">
        <v>201</v>
      </c>
      <c r="M132" s="27" t="s">
        <v>201</v>
      </c>
    </row>
    <row r="133" spans="1:13" x14ac:dyDescent="0.25">
      <c r="A133" s="21" t="s">
        <v>117</v>
      </c>
      <c r="B133" s="17">
        <v>800</v>
      </c>
      <c r="C133" s="17">
        <f>TAHS!B6</f>
        <v>0</v>
      </c>
      <c r="E133" s="17">
        <f>TAHS!B7</f>
        <v>800</v>
      </c>
      <c r="F133" s="58">
        <f t="shared" ref="F133:F162" si="3">B133+C133-E133</f>
        <v>0</v>
      </c>
      <c r="G133" s="23" t="s">
        <v>201</v>
      </c>
      <c r="H133" s="23" t="s">
        <v>201</v>
      </c>
      <c r="I133" s="23" t="s">
        <v>201</v>
      </c>
      <c r="J133" s="27" t="s">
        <v>394</v>
      </c>
      <c r="K133" s="27" t="s">
        <v>201</v>
      </c>
      <c r="M133" s="27" t="s">
        <v>201</v>
      </c>
    </row>
    <row r="134" spans="1:13" x14ac:dyDescent="0.25">
      <c r="A134" s="21" t="s">
        <v>118</v>
      </c>
      <c r="B134" s="17">
        <v>500</v>
      </c>
      <c r="C134" s="17">
        <f>TAS!B6</f>
        <v>0</v>
      </c>
      <c r="E134" s="17">
        <f>TAS!B7</f>
        <v>500</v>
      </c>
      <c r="F134" s="58">
        <f t="shared" si="3"/>
        <v>0</v>
      </c>
      <c r="G134" s="23" t="s">
        <v>201</v>
      </c>
      <c r="H134" s="23" t="s">
        <v>201</v>
      </c>
      <c r="I134" s="23" t="s">
        <v>201</v>
      </c>
      <c r="J134" s="27" t="s">
        <v>394</v>
      </c>
      <c r="K134" s="27" t="s">
        <v>201</v>
      </c>
      <c r="M134" s="27" t="s">
        <v>201</v>
      </c>
    </row>
    <row r="135" spans="1:13" x14ac:dyDescent="0.25">
      <c r="A135" s="21" t="s">
        <v>449</v>
      </c>
      <c r="B135" s="17">
        <v>100</v>
      </c>
      <c r="C135" s="17">
        <f>TTW4W!B6</f>
        <v>0</v>
      </c>
      <c r="E135" s="17">
        <f>TTW4W!B7</f>
        <v>0</v>
      </c>
      <c r="F135" s="54">
        <f t="shared" si="3"/>
        <v>100</v>
      </c>
      <c r="G135" s="23" t="s">
        <v>201</v>
      </c>
      <c r="H135" s="23" t="s">
        <v>201</v>
      </c>
      <c r="I135" s="23" t="s">
        <v>201</v>
      </c>
      <c r="J135" s="27" t="s">
        <v>201</v>
      </c>
      <c r="K135" s="27" t="s">
        <v>201</v>
      </c>
      <c r="M135" s="27" t="s">
        <v>201</v>
      </c>
    </row>
    <row r="136" spans="1:13" x14ac:dyDescent="0.25">
      <c r="A136" s="21" t="s">
        <v>445</v>
      </c>
      <c r="B136" s="17">
        <v>1500</v>
      </c>
      <c r="C136" s="17">
        <f>Classical!B6</f>
        <v>0</v>
      </c>
      <c r="E136" s="17">
        <f>Classical!B7</f>
        <v>1419.2</v>
      </c>
      <c r="F136" s="17">
        <f t="shared" si="3"/>
        <v>80.799999999999955</v>
      </c>
      <c r="G136" s="23" t="s">
        <v>201</v>
      </c>
      <c r="H136" s="23" t="s">
        <v>201</v>
      </c>
      <c r="I136" s="23" t="s">
        <v>201</v>
      </c>
      <c r="J136" s="27" t="s">
        <v>201</v>
      </c>
      <c r="K136" s="27" t="s">
        <v>201</v>
      </c>
      <c r="M136" s="27" t="s">
        <v>201</v>
      </c>
    </row>
    <row r="137" spans="1:13" x14ac:dyDescent="0.25">
      <c r="A137" s="21" t="s">
        <v>496</v>
      </c>
      <c r="B137" s="17">
        <v>1750</v>
      </c>
      <c r="C137" s="17">
        <f>Clay!B6</f>
        <v>0</v>
      </c>
      <c r="E137" s="17">
        <f>Clay!B7</f>
        <v>1750</v>
      </c>
      <c r="F137" s="24">
        <f t="shared" si="3"/>
        <v>0</v>
      </c>
      <c r="G137" s="23" t="s">
        <v>201</v>
      </c>
      <c r="H137" s="23" t="s">
        <v>201</v>
      </c>
      <c r="I137" s="23" t="s">
        <v>201</v>
      </c>
      <c r="J137" s="27" t="s">
        <v>394</v>
      </c>
      <c r="K137" s="27" t="s">
        <v>201</v>
      </c>
      <c r="M137" s="27" t="s">
        <v>201</v>
      </c>
    </row>
    <row r="138" spans="1:13" ht="31.5" x14ac:dyDescent="0.25">
      <c r="A138" s="33" t="s">
        <v>510</v>
      </c>
      <c r="B138" s="17">
        <v>1000</v>
      </c>
      <c r="C138" s="17">
        <f>TCH!B6</f>
        <v>0</v>
      </c>
      <c r="E138" s="17">
        <f>TCH!B7</f>
        <v>0</v>
      </c>
      <c r="F138" s="54">
        <f>B138+C138-E138</f>
        <v>1000</v>
      </c>
      <c r="G138" s="23" t="s">
        <v>201</v>
      </c>
      <c r="H138" s="23" t="s">
        <v>201</v>
      </c>
      <c r="J138" s="27" t="s">
        <v>201</v>
      </c>
      <c r="K138" s="27" t="s">
        <v>201</v>
      </c>
      <c r="M138" s="27" t="s">
        <v>394</v>
      </c>
    </row>
    <row r="139" spans="1:13" x14ac:dyDescent="0.25">
      <c r="A139" s="21" t="s">
        <v>119</v>
      </c>
      <c r="B139" s="17">
        <v>2000</v>
      </c>
      <c r="C139" s="17">
        <f>TCFR!B6</f>
        <v>500</v>
      </c>
      <c r="E139" s="17">
        <f>TCFR!B7</f>
        <v>2500</v>
      </c>
      <c r="F139" s="24">
        <f t="shared" si="3"/>
        <v>0</v>
      </c>
      <c r="G139" s="23" t="s">
        <v>201</v>
      </c>
      <c r="H139" s="23" t="s">
        <v>201</v>
      </c>
      <c r="I139" s="23" t="s">
        <v>201</v>
      </c>
      <c r="J139" s="27" t="s">
        <v>394</v>
      </c>
      <c r="K139" s="27" t="s">
        <v>201</v>
      </c>
      <c r="M139" s="27" t="s">
        <v>201</v>
      </c>
    </row>
    <row r="140" spans="1:13" x14ac:dyDescent="0.25">
      <c r="A140" s="21" t="s">
        <v>120</v>
      </c>
      <c r="B140" s="17">
        <v>4500</v>
      </c>
      <c r="C140" s="17">
        <f>TET!B6</f>
        <v>300</v>
      </c>
      <c r="E140" s="17">
        <f>TET!B7</f>
        <v>4726.9800000000005</v>
      </c>
      <c r="F140" s="17">
        <f t="shared" si="3"/>
        <v>73.019999999999527</v>
      </c>
      <c r="G140" s="23" t="s">
        <v>201</v>
      </c>
      <c r="H140" s="23" t="s">
        <v>201</v>
      </c>
      <c r="I140" s="23" t="s">
        <v>201</v>
      </c>
      <c r="J140" s="27" t="s">
        <v>201</v>
      </c>
      <c r="K140" s="27" t="s">
        <v>201</v>
      </c>
      <c r="M140" s="27" t="s">
        <v>201</v>
      </c>
    </row>
    <row r="141" spans="1:13" x14ac:dyDescent="0.25">
      <c r="A141" s="21" t="s">
        <v>189</v>
      </c>
      <c r="B141" s="17">
        <v>500</v>
      </c>
      <c r="C141" s="17">
        <f>French!B6</f>
        <v>0</v>
      </c>
      <c r="E141" s="17">
        <f>French!B7</f>
        <v>500</v>
      </c>
      <c r="F141" s="24">
        <f t="shared" si="3"/>
        <v>0</v>
      </c>
      <c r="G141" s="23" t="s">
        <v>201</v>
      </c>
      <c r="H141" s="23" t="s">
        <v>201</v>
      </c>
      <c r="I141" s="23" t="s">
        <v>201</v>
      </c>
      <c r="J141" s="27" t="s">
        <v>394</v>
      </c>
      <c r="K141" s="27" t="s">
        <v>201</v>
      </c>
      <c r="M141" s="27" t="s">
        <v>201</v>
      </c>
    </row>
    <row r="142" spans="1:13" x14ac:dyDescent="0.25">
      <c r="A142" s="21" t="s">
        <v>121</v>
      </c>
      <c r="B142" s="17">
        <v>5500</v>
      </c>
      <c r="C142" s="17">
        <f>Habitat!B6</f>
        <v>0</v>
      </c>
      <c r="E142" s="17">
        <f>Habitat!B7</f>
        <v>5500.37</v>
      </c>
      <c r="F142" s="24">
        <f t="shared" si="3"/>
        <v>-0.36999999999989086</v>
      </c>
      <c r="G142" s="23" t="s">
        <v>201</v>
      </c>
      <c r="H142" s="23" t="s">
        <v>201</v>
      </c>
      <c r="I142" s="23" t="s">
        <v>201</v>
      </c>
      <c r="J142" s="27" t="s">
        <v>201</v>
      </c>
      <c r="K142" s="27" t="s">
        <v>201</v>
      </c>
      <c r="M142" s="27" t="s">
        <v>201</v>
      </c>
    </row>
    <row r="143" spans="1:13" x14ac:dyDescent="0.25">
      <c r="A143" s="21" t="s">
        <v>122</v>
      </c>
      <c r="B143" s="17">
        <v>700</v>
      </c>
      <c r="C143" s="17">
        <f>Horn!B6</f>
        <v>0</v>
      </c>
      <c r="E143" s="17">
        <f>Horn!B7</f>
        <v>700</v>
      </c>
      <c r="F143" s="24">
        <f t="shared" si="3"/>
        <v>0</v>
      </c>
      <c r="G143" s="23" t="s">
        <v>201</v>
      </c>
      <c r="H143" s="23" t="s">
        <v>201</v>
      </c>
      <c r="I143" s="23" t="s">
        <v>201</v>
      </c>
      <c r="J143" s="27" t="s">
        <v>394</v>
      </c>
      <c r="K143" s="27" t="s">
        <v>201</v>
      </c>
      <c r="M143" s="27" t="s">
        <v>201</v>
      </c>
    </row>
    <row r="144" spans="1:13" x14ac:dyDescent="0.25">
      <c r="A144" s="21" t="s">
        <v>446</v>
      </c>
      <c r="B144" s="17">
        <v>7000</v>
      </c>
      <c r="C144" s="17">
        <f>Horse!B6</f>
        <v>0</v>
      </c>
      <c r="E144" s="17">
        <f>Horse!B7</f>
        <v>7000</v>
      </c>
      <c r="F144" s="24">
        <f t="shared" si="3"/>
        <v>0</v>
      </c>
      <c r="G144" s="23" t="s">
        <v>201</v>
      </c>
      <c r="H144" s="23" t="s">
        <v>201</v>
      </c>
      <c r="I144" s="23" t="s">
        <v>201</v>
      </c>
      <c r="J144" s="27" t="s">
        <v>201</v>
      </c>
      <c r="K144" s="27" t="s">
        <v>201</v>
      </c>
      <c r="M144" s="27" t="s">
        <v>201</v>
      </c>
    </row>
    <row r="145" spans="1:13" x14ac:dyDescent="0.25">
      <c r="A145" s="21" t="s">
        <v>123</v>
      </c>
      <c r="B145" s="17">
        <v>7500</v>
      </c>
      <c r="C145" s="17">
        <f>TMA!B6</f>
        <v>750</v>
      </c>
      <c r="E145" s="17">
        <f>TMA!B7</f>
        <v>8250</v>
      </c>
      <c r="F145" s="24">
        <f t="shared" si="3"/>
        <v>0</v>
      </c>
      <c r="G145" s="23" t="s">
        <v>201</v>
      </c>
      <c r="H145" s="23" t="s">
        <v>201</v>
      </c>
      <c r="I145" s="23" t="s">
        <v>201</v>
      </c>
      <c r="J145" s="27" t="s">
        <v>394</v>
      </c>
      <c r="K145" s="27" t="s">
        <v>201</v>
      </c>
      <c r="M145" s="27" t="s">
        <v>201</v>
      </c>
    </row>
    <row r="146" spans="1:13" x14ac:dyDescent="0.25">
      <c r="A146" s="21" t="s">
        <v>125</v>
      </c>
      <c r="B146" s="17">
        <v>60</v>
      </c>
      <c r="C146" s="17">
        <f>TPSU!B6</f>
        <v>0</v>
      </c>
      <c r="E146" s="17">
        <f>TPSU!B7</f>
        <v>0</v>
      </c>
      <c r="F146" s="54">
        <f t="shared" si="3"/>
        <v>60</v>
      </c>
      <c r="G146" s="23" t="s">
        <v>201</v>
      </c>
      <c r="I146" s="23" t="s">
        <v>201</v>
      </c>
      <c r="J146" s="27" t="s">
        <v>201</v>
      </c>
      <c r="K146" s="27" t="s">
        <v>201</v>
      </c>
      <c r="M146" s="27" t="s">
        <v>201</v>
      </c>
    </row>
    <row r="147" spans="1:13" x14ac:dyDescent="0.25">
      <c r="A147" s="21" t="s">
        <v>191</v>
      </c>
      <c r="B147" s="17">
        <v>150</v>
      </c>
      <c r="C147" s="17">
        <f>PhotoClub!B6</f>
        <v>0</v>
      </c>
      <c r="E147" s="17">
        <f>PhotoClub!B7</f>
        <v>0</v>
      </c>
      <c r="F147" s="54">
        <f t="shared" si="3"/>
        <v>150</v>
      </c>
      <c r="G147" s="23" t="s">
        <v>201</v>
      </c>
      <c r="I147" s="23" t="s">
        <v>201</v>
      </c>
      <c r="J147" s="27" t="s">
        <v>201</v>
      </c>
      <c r="K147" s="27" t="s">
        <v>201</v>
      </c>
      <c r="M147" s="27" t="s">
        <v>201</v>
      </c>
    </row>
    <row r="148" spans="1:13" x14ac:dyDescent="0.25">
      <c r="A148" s="21" t="s">
        <v>447</v>
      </c>
      <c r="B148" s="17">
        <v>300</v>
      </c>
      <c r="C148" s="17">
        <f>'Pre-Pharm'!B6</f>
        <v>0</v>
      </c>
      <c r="E148" s="17">
        <f>'Pre-Pharm'!B7</f>
        <v>243.78</v>
      </c>
      <c r="F148" s="17">
        <f t="shared" si="3"/>
        <v>56.22</v>
      </c>
      <c r="G148" s="23" t="s">
        <v>201</v>
      </c>
      <c r="H148" s="23" t="s">
        <v>201</v>
      </c>
      <c r="I148" s="23" t="s">
        <v>201</v>
      </c>
      <c r="J148" s="27" t="s">
        <v>201</v>
      </c>
      <c r="K148" s="27" t="s">
        <v>201</v>
      </c>
      <c r="M148" s="27" t="s">
        <v>201</v>
      </c>
    </row>
    <row r="149" spans="1:13" x14ac:dyDescent="0.25">
      <c r="A149" s="21" t="s">
        <v>126</v>
      </c>
      <c r="B149" s="17">
        <v>750</v>
      </c>
      <c r="C149" s="17">
        <f>'Pre-Vet'!B6</f>
        <v>0</v>
      </c>
      <c r="E149" s="17">
        <f>'Pre-Vet'!B7</f>
        <v>728.3</v>
      </c>
      <c r="F149" s="55">
        <f t="shared" si="3"/>
        <v>21.700000000000045</v>
      </c>
      <c r="G149" s="23" t="s">
        <v>201</v>
      </c>
      <c r="H149" s="23" t="s">
        <v>201</v>
      </c>
      <c r="I149" s="23" t="s">
        <v>201</v>
      </c>
      <c r="J149" s="27" t="s">
        <v>201</v>
      </c>
      <c r="K149" s="27" t="s">
        <v>201</v>
      </c>
      <c r="M149" s="27" t="s">
        <v>201</v>
      </c>
    </row>
    <row r="150" spans="1:13" x14ac:dyDescent="0.25">
      <c r="A150" s="21" t="s">
        <v>127</v>
      </c>
      <c r="B150" s="17">
        <v>400</v>
      </c>
      <c r="C150" s="17">
        <f>TRA!B6</f>
        <v>0</v>
      </c>
      <c r="E150" s="17">
        <f>TRA!B7</f>
        <v>400</v>
      </c>
      <c r="F150" s="24">
        <f t="shared" si="3"/>
        <v>0</v>
      </c>
      <c r="G150" s="23" t="s">
        <v>201</v>
      </c>
      <c r="H150" s="23" t="s">
        <v>201</v>
      </c>
      <c r="I150" s="23" t="s">
        <v>201</v>
      </c>
      <c r="J150" s="27" t="s">
        <v>201</v>
      </c>
      <c r="K150" s="27" t="s">
        <v>201</v>
      </c>
      <c r="M150" s="27" t="s">
        <v>201</v>
      </c>
    </row>
    <row r="151" spans="1:13" x14ac:dyDescent="0.25">
      <c r="A151" s="21" t="s">
        <v>453</v>
      </c>
      <c r="B151" s="17">
        <v>240</v>
      </c>
      <c r="C151" s="17">
        <f>Russian!B6</f>
        <v>0</v>
      </c>
      <c r="E151" s="17">
        <f>Russian!B7</f>
        <v>240</v>
      </c>
      <c r="F151" s="24">
        <f t="shared" si="3"/>
        <v>0</v>
      </c>
      <c r="G151" s="23" t="s">
        <v>201</v>
      </c>
      <c r="H151" s="23" t="s">
        <v>201</v>
      </c>
      <c r="I151" s="23" t="s">
        <v>201</v>
      </c>
      <c r="J151" s="27" t="s">
        <v>394</v>
      </c>
      <c r="K151" s="27" t="s">
        <v>201</v>
      </c>
      <c r="M151" s="27" t="s">
        <v>201</v>
      </c>
    </row>
    <row r="152" spans="1:13" x14ac:dyDescent="0.25">
      <c r="A152" s="21" t="s">
        <v>128</v>
      </c>
      <c r="B152" s="17">
        <v>500</v>
      </c>
      <c r="C152" s="17">
        <f>SetDancers!B6</f>
        <v>0</v>
      </c>
      <c r="E152" s="17">
        <f>SetDancers!B7</f>
        <v>0</v>
      </c>
      <c r="F152" s="54">
        <f t="shared" si="3"/>
        <v>500</v>
      </c>
      <c r="J152" s="27" t="s">
        <v>394</v>
      </c>
      <c r="K152" s="27" t="s">
        <v>394</v>
      </c>
      <c r="M152" s="27" t="s">
        <v>394</v>
      </c>
    </row>
    <row r="153" spans="1:13" x14ac:dyDescent="0.25">
      <c r="A153" s="21" t="s">
        <v>129</v>
      </c>
      <c r="B153" s="17">
        <v>450</v>
      </c>
      <c r="C153" s="17">
        <f>Democrats!B6</f>
        <v>112.5</v>
      </c>
      <c r="E153" s="17">
        <f>Democrats!B7</f>
        <v>562.5</v>
      </c>
      <c r="F153" s="24">
        <f t="shared" si="3"/>
        <v>0</v>
      </c>
      <c r="G153" s="23" t="s">
        <v>201</v>
      </c>
      <c r="H153" s="23" t="s">
        <v>201</v>
      </c>
      <c r="I153" s="23" t="s">
        <v>201</v>
      </c>
      <c r="J153" s="27" t="s">
        <v>394</v>
      </c>
      <c r="K153" s="27" t="s">
        <v>201</v>
      </c>
      <c r="M153" s="27" t="s">
        <v>201</v>
      </c>
    </row>
    <row r="154" spans="1:13" x14ac:dyDescent="0.25">
      <c r="A154" s="21" t="s">
        <v>130</v>
      </c>
      <c r="B154" s="17">
        <v>200</v>
      </c>
      <c r="C154" s="17">
        <f>Trumpet!B6</f>
        <v>0</v>
      </c>
      <c r="E154" s="17">
        <f>Trumpet!B7</f>
        <v>200</v>
      </c>
      <c r="F154" s="24">
        <f t="shared" si="3"/>
        <v>0</v>
      </c>
      <c r="G154" s="23" t="s">
        <v>201</v>
      </c>
      <c r="H154" s="23" t="s">
        <v>201</v>
      </c>
      <c r="I154" s="23" t="s">
        <v>201</v>
      </c>
      <c r="J154" s="27" t="s">
        <v>201</v>
      </c>
      <c r="K154" s="27" t="s">
        <v>201</v>
      </c>
      <c r="M154" s="27" t="s">
        <v>201</v>
      </c>
    </row>
    <row r="155" spans="1:13" x14ac:dyDescent="0.25">
      <c r="A155" s="21" t="s">
        <v>131</v>
      </c>
      <c r="B155" s="17">
        <v>2100</v>
      </c>
      <c r="C155" s="17">
        <f>TSPE!B6</f>
        <v>0</v>
      </c>
      <c r="E155" s="17">
        <f>TSPE!B7</f>
        <v>1954.8799999999999</v>
      </c>
      <c r="F155" s="17">
        <f t="shared" si="3"/>
        <v>145.12000000000012</v>
      </c>
      <c r="G155" s="23" t="s">
        <v>201</v>
      </c>
      <c r="H155" s="23" t="s">
        <v>201</v>
      </c>
      <c r="I155" s="23" t="s">
        <v>201</v>
      </c>
      <c r="J155" s="27" t="s">
        <v>201</v>
      </c>
      <c r="K155" s="27" t="s">
        <v>201</v>
      </c>
      <c r="M155" s="27" t="s">
        <v>201</v>
      </c>
    </row>
    <row r="156" spans="1:13" x14ac:dyDescent="0.25">
      <c r="A156" s="21" t="s">
        <v>132</v>
      </c>
      <c r="B156" s="17">
        <v>1250</v>
      </c>
      <c r="C156" s="17">
        <f>Republicans!B6</f>
        <v>0</v>
      </c>
      <c r="E156" s="17">
        <f>Republicans!B7</f>
        <v>351</v>
      </c>
      <c r="F156" s="17">
        <f t="shared" si="3"/>
        <v>899</v>
      </c>
      <c r="G156" s="23" t="s">
        <v>201</v>
      </c>
      <c r="H156" s="23" t="s">
        <v>201</v>
      </c>
      <c r="I156" s="23" t="s">
        <v>201</v>
      </c>
      <c r="J156" s="27" t="s">
        <v>201</v>
      </c>
      <c r="K156" s="27" t="s">
        <v>201</v>
      </c>
      <c r="M156" s="27" t="s">
        <v>201</v>
      </c>
    </row>
    <row r="157" spans="1:13" x14ac:dyDescent="0.25">
      <c r="A157" s="21" t="s">
        <v>497</v>
      </c>
      <c r="B157" s="17">
        <v>280</v>
      </c>
      <c r="C157" s="17">
        <f>GSA!B6</f>
        <v>0</v>
      </c>
      <c r="E157" s="17">
        <f>GSA!B7</f>
        <v>280</v>
      </c>
      <c r="F157" s="24">
        <f t="shared" si="3"/>
        <v>0</v>
      </c>
      <c r="G157" s="23" t="s">
        <v>201</v>
      </c>
      <c r="H157" s="23" t="s">
        <v>201</v>
      </c>
      <c r="I157" s="23" t="s">
        <v>201</v>
      </c>
      <c r="J157" s="27" t="s">
        <v>394</v>
      </c>
      <c r="K157" s="27" t="s">
        <v>201</v>
      </c>
      <c r="M157" s="27" t="s">
        <v>201</v>
      </c>
    </row>
    <row r="158" spans="1:13" x14ac:dyDescent="0.25">
      <c r="A158" s="21" t="s">
        <v>448</v>
      </c>
      <c r="B158" s="17">
        <v>2400</v>
      </c>
      <c r="C158" s="17">
        <f>Rodeo!B6</f>
        <v>600</v>
      </c>
      <c r="E158" s="17">
        <f>Rodeo!B7</f>
        <v>3000</v>
      </c>
      <c r="F158" s="24">
        <f t="shared" si="3"/>
        <v>0</v>
      </c>
      <c r="G158" s="23" t="s">
        <v>201</v>
      </c>
      <c r="H158" s="23" t="s">
        <v>201</v>
      </c>
      <c r="I158" s="23" t="s">
        <v>201</v>
      </c>
      <c r="J158" s="27" t="s">
        <v>394</v>
      </c>
      <c r="K158" s="27" t="s">
        <v>201</v>
      </c>
      <c r="M158" s="27" t="s">
        <v>201</v>
      </c>
    </row>
    <row r="159" spans="1:13" x14ac:dyDescent="0.25">
      <c r="A159" s="21" t="s">
        <v>133</v>
      </c>
      <c r="B159" s="17">
        <v>450</v>
      </c>
      <c r="C159" s="17">
        <f>URO!B6</f>
        <v>0</v>
      </c>
      <c r="E159" s="17">
        <f>URO!B7</f>
        <v>363.5</v>
      </c>
      <c r="F159" s="17">
        <f t="shared" si="3"/>
        <v>86.5</v>
      </c>
      <c r="G159" s="23" t="s">
        <v>201</v>
      </c>
      <c r="H159" s="23" t="s">
        <v>201</v>
      </c>
      <c r="I159" s="23" t="s">
        <v>201</v>
      </c>
      <c r="J159" s="27" t="s">
        <v>201</v>
      </c>
      <c r="K159" s="27" t="s">
        <v>201</v>
      </c>
      <c r="M159" s="27" t="s">
        <v>201</v>
      </c>
    </row>
    <row r="160" spans="1:13" x14ac:dyDescent="0.25">
      <c r="A160" s="21" t="s">
        <v>134</v>
      </c>
      <c r="B160" s="17">
        <v>4000</v>
      </c>
      <c r="C160" s="17">
        <f>UMI!B6</f>
        <v>0</v>
      </c>
      <c r="E160" s="17">
        <f>UMI!B7</f>
        <v>3969.3799999999997</v>
      </c>
      <c r="F160" s="55">
        <f t="shared" si="3"/>
        <v>30.620000000000346</v>
      </c>
      <c r="G160" s="23" t="s">
        <v>201</v>
      </c>
      <c r="H160" s="23" t="s">
        <v>201</v>
      </c>
      <c r="I160" s="23" t="s">
        <v>201</v>
      </c>
      <c r="J160" s="27" t="s">
        <v>201</v>
      </c>
      <c r="K160" s="27" t="s">
        <v>201</v>
      </c>
      <c r="M160" s="27" t="s">
        <v>201</v>
      </c>
    </row>
    <row r="161" spans="1:13" x14ac:dyDescent="0.25">
      <c r="A161" s="21" t="s">
        <v>135</v>
      </c>
      <c r="B161" s="17">
        <v>375</v>
      </c>
      <c r="C161" s="17">
        <f>UDC!B6</f>
        <v>0</v>
      </c>
      <c r="E161" s="17">
        <f>UDC!B7</f>
        <v>0</v>
      </c>
      <c r="F161" s="54">
        <f t="shared" si="3"/>
        <v>375</v>
      </c>
      <c r="G161" s="23" t="s">
        <v>201</v>
      </c>
      <c r="H161" s="23" t="s">
        <v>201</v>
      </c>
      <c r="I161" s="23" t="s">
        <v>201</v>
      </c>
      <c r="J161" s="27" t="s">
        <v>201</v>
      </c>
      <c r="K161" s="27" t="s">
        <v>201</v>
      </c>
      <c r="M161" s="27" t="s">
        <v>201</v>
      </c>
    </row>
    <row r="162" spans="1:13" x14ac:dyDescent="0.25">
      <c r="A162" s="21" t="s">
        <v>193</v>
      </c>
      <c r="B162" s="17">
        <v>500</v>
      </c>
      <c r="C162" s="17">
        <f>UBU!B6</f>
        <v>0</v>
      </c>
      <c r="E162" s="17">
        <f>UBU!B7</f>
        <v>0</v>
      </c>
      <c r="F162" s="54">
        <f t="shared" si="3"/>
        <v>500</v>
      </c>
      <c r="G162" s="23" t="s">
        <v>201</v>
      </c>
      <c r="H162" s="23" t="s">
        <v>201</v>
      </c>
      <c r="I162" s="23" t="s">
        <v>201</v>
      </c>
      <c r="J162" s="27" t="s">
        <v>201</v>
      </c>
      <c r="K162" s="27" t="s">
        <v>201</v>
      </c>
      <c r="M162" s="27" t="s">
        <v>201</v>
      </c>
    </row>
    <row r="163" spans="1:13" x14ac:dyDescent="0.25">
      <c r="A163" s="21" t="s">
        <v>136</v>
      </c>
      <c r="B163" s="17">
        <v>1600</v>
      </c>
      <c r="C163" s="17">
        <f>USGBC!B6</f>
        <v>397.55</v>
      </c>
      <c r="E163" s="17">
        <f>USGBC!B7</f>
        <v>1600</v>
      </c>
      <c r="F163" s="17">
        <f>B163+C163-E163</f>
        <v>397.54999999999995</v>
      </c>
      <c r="G163" s="23" t="s">
        <v>201</v>
      </c>
      <c r="H163" s="23" t="s">
        <v>201</v>
      </c>
      <c r="I163" s="23" t="s">
        <v>201</v>
      </c>
      <c r="J163" s="27" t="s">
        <v>201</v>
      </c>
      <c r="K163" s="27" t="s">
        <v>201</v>
      </c>
      <c r="M163" s="27" t="s">
        <v>394</v>
      </c>
    </row>
    <row r="164" spans="1:13" x14ac:dyDescent="0.25">
      <c r="A164" s="21" t="s">
        <v>137</v>
      </c>
      <c r="B164" s="17">
        <v>600</v>
      </c>
      <c r="C164" s="17">
        <f>VATT!B6</f>
        <v>0</v>
      </c>
      <c r="E164" s="17">
        <f>VATT!B7</f>
        <v>0</v>
      </c>
      <c r="F164" s="54">
        <f t="shared" ref="F164:F170" si="4">B164+C164-E164</f>
        <v>600</v>
      </c>
      <c r="G164" s="23" t="s">
        <v>201</v>
      </c>
      <c r="H164" s="23" t="s">
        <v>201</v>
      </c>
      <c r="J164" s="27" t="s">
        <v>201</v>
      </c>
      <c r="K164" s="27" t="s">
        <v>201</v>
      </c>
      <c r="M164" s="27" t="s">
        <v>201</v>
      </c>
    </row>
    <row r="165" spans="1:13" x14ac:dyDescent="0.25">
      <c r="A165" s="21" t="s">
        <v>138</v>
      </c>
      <c r="B165" s="17">
        <v>500</v>
      </c>
      <c r="C165" s="17">
        <f>VSA!B6</f>
        <v>0</v>
      </c>
      <c r="E165" s="17">
        <f>VSA!B7</f>
        <v>97.5</v>
      </c>
      <c r="F165" s="54">
        <f t="shared" si="4"/>
        <v>402.5</v>
      </c>
      <c r="G165" s="23" t="s">
        <v>201</v>
      </c>
      <c r="I165" s="23" t="s">
        <v>201</v>
      </c>
      <c r="J165" s="27" t="s">
        <v>201</v>
      </c>
      <c r="K165" s="27" t="s">
        <v>201</v>
      </c>
      <c r="M165" s="27" t="s">
        <v>201</v>
      </c>
    </row>
    <row r="166" spans="1:13" x14ac:dyDescent="0.25">
      <c r="A166" s="21" t="s">
        <v>139</v>
      </c>
      <c r="B166" s="17">
        <v>11000</v>
      </c>
      <c r="C166" s="17">
        <f>VOL!B6</f>
        <v>1600</v>
      </c>
      <c r="E166" s="17">
        <f>VOL!B7</f>
        <v>12600</v>
      </c>
      <c r="F166" s="24">
        <f t="shared" si="4"/>
        <v>0</v>
      </c>
      <c r="G166" s="23" t="s">
        <v>201</v>
      </c>
      <c r="H166" s="23" t="s">
        <v>201</v>
      </c>
      <c r="I166" s="23" t="s">
        <v>201</v>
      </c>
      <c r="J166" s="27" t="s">
        <v>394</v>
      </c>
      <c r="K166" s="27" t="s">
        <v>201</v>
      </c>
      <c r="M166" s="27" t="s">
        <v>201</v>
      </c>
    </row>
    <row r="167" spans="1:13" x14ac:dyDescent="0.25">
      <c r="A167" s="21" t="s">
        <v>140</v>
      </c>
      <c r="B167" s="17">
        <v>720</v>
      </c>
      <c r="C167" s="17">
        <f>Wesley!B6</f>
        <v>0</v>
      </c>
      <c r="E167" s="17">
        <f>Wesley!B7</f>
        <v>400</v>
      </c>
      <c r="F167" s="17">
        <f t="shared" si="4"/>
        <v>320</v>
      </c>
      <c r="G167" s="23" t="s">
        <v>201</v>
      </c>
      <c r="H167" s="23" t="s">
        <v>201</v>
      </c>
      <c r="I167" s="23" t="s">
        <v>201</v>
      </c>
      <c r="J167" s="27" t="s">
        <v>201</v>
      </c>
      <c r="K167" s="27" t="s">
        <v>201</v>
      </c>
      <c r="M167" s="27" t="s">
        <v>201</v>
      </c>
    </row>
    <row r="168" spans="1:13" x14ac:dyDescent="0.25">
      <c r="A168" s="21" t="s">
        <v>141</v>
      </c>
      <c r="B168" s="17">
        <v>1500</v>
      </c>
      <c r="C168" s="17">
        <f>WTTASA!B6</f>
        <v>375</v>
      </c>
      <c r="E168" s="17">
        <f>WTTASA!B7</f>
        <v>1875</v>
      </c>
      <c r="F168" s="24">
        <f t="shared" si="4"/>
        <v>0</v>
      </c>
      <c r="G168" s="23" t="s">
        <v>201</v>
      </c>
      <c r="H168" s="23" t="s">
        <v>201</v>
      </c>
      <c r="I168" s="23" t="s">
        <v>201</v>
      </c>
      <c r="J168" s="27" t="s">
        <v>394</v>
      </c>
      <c r="K168" s="27" t="s">
        <v>201</v>
      </c>
      <c r="M168" s="27" t="s">
        <v>201</v>
      </c>
    </row>
    <row r="169" spans="1:13" x14ac:dyDescent="0.25">
      <c r="A169" s="21" t="s">
        <v>142</v>
      </c>
      <c r="B169" s="17">
        <v>650</v>
      </c>
      <c r="C169" s="17">
        <f>WESA!B6</f>
        <v>0</v>
      </c>
      <c r="E169" s="17">
        <f>WESA!B7</f>
        <v>407.94</v>
      </c>
      <c r="F169" s="17">
        <f t="shared" si="4"/>
        <v>242.06</v>
      </c>
      <c r="G169" s="23" t="s">
        <v>201</v>
      </c>
      <c r="H169" s="23" t="s">
        <v>201</v>
      </c>
      <c r="I169" s="23" t="s">
        <v>201</v>
      </c>
      <c r="J169" s="27" t="s">
        <v>201</v>
      </c>
      <c r="K169" s="27" t="s">
        <v>201</v>
      </c>
      <c r="M169" s="27" t="s">
        <v>201</v>
      </c>
    </row>
    <row r="170" spans="1:13" x14ac:dyDescent="0.25">
      <c r="A170" s="21" t="s">
        <v>143</v>
      </c>
      <c r="B170" s="17">
        <v>5500</v>
      </c>
      <c r="C170" s="17">
        <f>Wool!B6</f>
        <v>1375</v>
      </c>
      <c r="E170" s="17">
        <f>Wool!B7</f>
        <v>6875</v>
      </c>
      <c r="F170" s="24">
        <f t="shared" si="4"/>
        <v>0</v>
      </c>
      <c r="G170" s="23" t="s">
        <v>201</v>
      </c>
      <c r="H170" s="23" t="s">
        <v>201</v>
      </c>
      <c r="I170" s="23" t="s">
        <v>201</v>
      </c>
      <c r="J170" s="27" t="s">
        <v>394</v>
      </c>
      <c r="K170" s="27" t="s">
        <v>201</v>
      </c>
      <c r="M170" s="27" t="s">
        <v>201</v>
      </c>
    </row>
    <row r="171" spans="1:13" x14ac:dyDescent="0.25">
      <c r="A171" s="21" t="s">
        <v>145</v>
      </c>
      <c r="B171" s="17">
        <f>Misc!B5</f>
        <v>5000</v>
      </c>
      <c r="C171" s="17">
        <f>Misc!B6</f>
        <v>0</v>
      </c>
      <c r="E171" s="17">
        <f>Misc!B7</f>
        <v>5028.3400000000011</v>
      </c>
      <c r="F171" s="17">
        <f t="shared" ref="F171:F172" si="5">B171+C174-E171</f>
        <v>-28.340000000001055</v>
      </c>
    </row>
    <row r="172" spans="1:13" x14ac:dyDescent="0.25">
      <c r="A172" s="21" t="s">
        <v>146</v>
      </c>
      <c r="B172" s="17">
        <f>365000-B174</f>
        <v>46785</v>
      </c>
      <c r="C172" s="17">
        <f>Cont!B6</f>
        <v>0</v>
      </c>
      <c r="E172" s="17">
        <f>Cont!B7</f>
        <v>31982.55</v>
      </c>
      <c r="F172" s="17">
        <f t="shared" si="5"/>
        <v>14802.45</v>
      </c>
    </row>
    <row r="174" spans="1:13" x14ac:dyDescent="0.25">
      <c r="A174" s="18" t="s">
        <v>147</v>
      </c>
      <c r="B174" s="17">
        <f>SUM(B5:B170)</f>
        <v>318215</v>
      </c>
    </row>
    <row r="177" spans="1:1" x14ac:dyDescent="0.25">
      <c r="A177" s="25" t="s">
        <v>1280</v>
      </c>
    </row>
    <row r="178" spans="1:1" x14ac:dyDescent="0.25">
      <c r="A178" s="56" t="s">
        <v>1282</v>
      </c>
    </row>
    <row r="179" spans="1:1" x14ac:dyDescent="0.25">
      <c r="A179" s="57" t="s">
        <v>1281</v>
      </c>
    </row>
  </sheetData>
  <phoneticPr fontId="6" type="noConversion"/>
  <hyperlinks>
    <hyperlink ref="A5" location="ASO!A1" display="African Student Organization"/>
    <hyperlink ref="A6" location="ACT!A1" display="Agicultural Communicators of Tomorrow"/>
    <hyperlink ref="A7" location="AgEcon!A1" display="Agricultural Economics Association of Texas Tech University"/>
    <hyperlink ref="A8" location="Agronomy!A1" display="Agronomy Club"/>
    <hyperlink ref="A9" location="AKPsi!A1" display="Alpha Kappa Psi"/>
    <hyperlink ref="A10" location="APO!A1" display="Alpha Phi Omega"/>
    <hyperlink ref="A11" location="APsiO!A1" display="Alpha Psi Omega"/>
    <hyperlink ref="A12" location="ARSAT!A1" display="Amateur Radio Society at Tech"/>
    <hyperlink ref="A14" location="AAFCS!A1" display="American Association of Family and Consumer Sciences"/>
    <hyperlink ref="A15" location="'ACS-SA'!A1" display="American Chemical Society-Student Affiliates"/>
    <hyperlink ref="A16" location="AIAS!A1" display="American Institute of Architecture Students"/>
    <hyperlink ref="A17" location="AIChE!A1" display="American Institute of Chemical Engieers"/>
    <hyperlink ref="A18" location="RedCross!A1" display="American Red Cross Club"/>
    <hyperlink ref="A19" location="ASCE!A1" display="American Society of Civil Engineers"/>
    <hyperlink ref="A20" location="ASID!A1" display="American Soiety of Interior Designers"/>
    <hyperlink ref="A21" location="ASME!A1" display="American Society of Mechanical Engineers"/>
    <hyperlink ref="A25" location="AGCA!A1" display="Associated General Contractors of America"/>
    <hyperlink ref="A26" location="AWIC!A1" display="Association for Women in Communications"/>
    <hyperlink ref="A27" location="ACSS!A1" display="Association of Chinese Students &amp; Scholars"/>
    <hyperlink ref="A28" location="AGA!A1" display="Association of Graphic Artists"/>
    <hyperlink ref="A29" location="AITP!A1" display="Association of Information Technology Professionals"/>
    <hyperlink ref="A30" location="ASAS!A1" display="Association of Students About Service"/>
    <hyperlink ref="A31" location="BB!A1" display="Best Buddies"/>
    <hyperlink ref="A32" location="BSA!A1" display="Black Student Association"/>
    <hyperlink ref="A33" location="'B&amp;B'!A1" display="Block and Bridle"/>
    <hyperlink ref="A34" location="TechCRU!A1" display="Campus Crusade for Christ (Tech CRU)"/>
    <hyperlink ref="A35" location="CSA!A1" display="Catholic Student Association"/>
    <hyperlink ref="A36" location="CACF!A1" display="Chi Alpha Christian Fellowship"/>
    <hyperlink ref="A37" location="ChiEpsilon!A1" display="Chi Epsilon"/>
    <hyperlink ref="A38" location="ChiRho!A1" display="Chi Rho Fraternity"/>
    <hyperlink ref="A39" location="XTE!A1" display="Chi Tau Epsilon"/>
    <hyperlink ref="A40" location="ChineseSA!A1" display="Chinese Student Association"/>
    <hyperlink ref="A41" location="'Circle K'!A1" display="Circle K International"/>
    <hyperlink ref="A136" location="Classical!A1" display="Classical Society"/>
    <hyperlink ref="A137" location="Clay!A1" display="Clay Club"/>
    <hyperlink ref="A42" location="CAC!A1" display="Colleges Against Cancer"/>
    <hyperlink ref="A44" location="CFFA!A1" display="Collegiate FFA"/>
    <hyperlink ref="A47" location="Criminology!A1" display="Criminilogy Club"/>
    <hyperlink ref="A105" location="DM!A1" display="Dance Marathon"/>
    <hyperlink ref="A49" location="DSP!A1" display="Delta Sigma Pi"/>
    <hyperlink ref="A50" location="DBAHJPMS!A1" display="Dr. Bernard A. Harris Jr. Pre-Med Society"/>
    <hyperlink ref="A51" location="EWB!A1" display="Engineers Without Borders"/>
    <hyperlink ref="A52" location="HKN!A1" display="Eta Kappa Nu"/>
    <hyperlink ref="A53" location="HON!A1" display="Eta Omicron Nu"/>
    <hyperlink ref="A54" location="Finance!A1" display="Finance Association"/>
    <hyperlink ref="A55" location="'Food Science'!A1" display="Food Science Club"/>
    <hyperlink ref="A56" location="FormulaSAE!A1" display="Formula Society of Automotive Engineers"/>
    <hyperlink ref="A57" location="Foundation!A1" display="Foundation"/>
    <hyperlink ref="A58" location="GBP!A1" display="Gamma Beta Phi"/>
    <hyperlink ref="A157" location="GSA!A1" display="Gay Straight Alliance"/>
    <hyperlink ref="A60" location="Geoscience!A1" display="Geoscience Society"/>
    <hyperlink ref="A61" location="German!A1" display="German Club"/>
    <hyperlink ref="A63" location="'Goin'' Band'!A1" display="Goin' Band from Raiderland"/>
    <hyperlink ref="A64" location="'Golden Key'!A1" display="Golden Key International Honour Society"/>
    <hyperlink ref="A65" location="GreekWide!A1" display="Greek Wide Student Ministries"/>
    <hyperlink ref="A68" location="HSF!A1" display="Hispanic Scholarship Fund"/>
    <hyperlink ref="A66" location="'Hi-Tech'!A1" display="Hi-Tech Fashion"/>
    <hyperlink ref="A144" location="Horse!A1" display="Horse Judging Team"/>
    <hyperlink ref="A69" location="HSRecruiters!A1" display="Human Sciences Recxruiters"/>
    <hyperlink ref="A70" location="Impact!A1" display="Impact Movement"/>
    <hyperlink ref="A71" location="ISA!A1" display="India Student Association"/>
    <hyperlink ref="A72" location="IEEE!A1" display="Institute of Electrical and Electronics Engineers"/>
    <hyperlink ref="A73" location="IIE!A1" display="Institute of Industrial Engineers"/>
    <hyperlink ref="A74" location="ITE!A1" display="Institute of Transportation Engineers"/>
    <hyperlink ref="A75" location="IIDA!A1" display="International Interior Design Association"/>
    <hyperlink ref="A76" location="IVCF!A1" display="InterVarsity Christian Felloship"/>
    <hyperlink ref="A77" location="ITA!A1" display="Iota Tau Alpha"/>
    <hyperlink ref="A78" location="KPsi!A1" display="Kappa Kappa Psi"/>
    <hyperlink ref="A79" location="KAS!A1" display="Kinesiology and Athletic Society"/>
    <hyperlink ref="A80" location="KRCC!A1" display="Knight Raiders Chess Club"/>
    <hyperlink ref="A81" location="KOA!A1" display="Knights of Architecture"/>
    <hyperlink ref="A82" location="LULAC!A1" display="League of United Latin American Citizens"/>
    <hyperlink ref="A83" location="Livestock!A1" display="Livestock Judging Team"/>
    <hyperlink ref="A84" location="LSF!A1" display="Lutheran Student Fellowship"/>
    <hyperlink ref="A85" location="MBSF!A1" display="Mandarin Bible Study Fellowship"/>
    <hyperlink ref="A86" location="Eval!A1" display="Meat Animal Evaluation Team"/>
    <hyperlink ref="A87" location="Meat!A1" display="Meat Judging Team"/>
    <hyperlink ref="A88" location="MSA!A1" display="Meat Science Association"/>
    <hyperlink ref="A89" location="MOG!A1" display="Men of God Christian Fraternity"/>
    <hyperlink ref="A90" location="MTSO!A1" display="Mentor Tech Student Organizatin"/>
    <hyperlink ref="A91" location="Metals!A1" display="Metals Club"/>
    <hyperlink ref="A93" location="MortarBoard!A1" display="Mortar Board"/>
    <hyperlink ref="A92" location="MESA!A1" display="Middle Eastern Student Association"/>
    <hyperlink ref="A94" location="MuslimSA!A1" display="Muslim Student Association"/>
    <hyperlink ref="A96" location="'NSTA-SC'!A1" display="National Science Teachers Association - Student Chapter"/>
    <hyperlink ref="A97" location="NSBE!A1" display="National Society of Black Engineers"/>
    <hyperlink ref="A101" location="PUO!A1" display="Phi Upsilon Omicron"/>
    <hyperlink ref="A98" location="Navigators!A1" display="Navigators"/>
    <hyperlink ref="A151" location="Russian!A1" display="Russian Club"/>
    <hyperlink ref="A99" location="PFPA!A1" display="Personal Financial Planning Association"/>
    <hyperlink ref="A100" location="PAD!A1" display="Phi Alpha Delta Pre-Law Fraternity"/>
    <hyperlink ref="A102" location="PTS!A1" display="Pi Tau Sigma"/>
    <hyperlink ref="A103" location="'Pre-Medical'!A1" display="Pre-Medical Society"/>
    <hyperlink ref="A148" location="'Pre-Pharm'!A1" display="Pre-Pharmacy Club"/>
    <hyperlink ref="A112" location="'Rog Rang'!A1" display="Roger's Rangers"/>
    <hyperlink ref="A104" location="SpecialOlympics!A1" display="Raider Special Olympics Texas Volunteers"/>
    <hyperlink ref="A106" location="RanchHorse!A1" display="Ranch Horse Team"/>
    <hyperlink ref="A107" location="RWFC!A1" display="Range, Wildlife, and Fisheries Club"/>
    <hyperlink ref="A108" location="RawlsCOBA!A1" display="Rawls College of Business Ambassadors"/>
    <hyperlink ref="A110" location="REO!A1" display="Real Estate Organization"/>
    <hyperlink ref="A111" location="RoboRaiders!A1" display="RoboRaiders"/>
    <hyperlink ref="A113" location="SFDT!A1" display="Sabre Flight Drill Team"/>
    <hyperlink ref="A114" location="SSS!A1" display="Secular Student Society"/>
    <hyperlink ref="A115" location="SA!A1" display="Sigma Alpha"/>
    <hyperlink ref="A116" location="SDP!A1" display="Sigma Delta Pi (Chapter: Alpha Phi)"/>
    <hyperlink ref="A117" location="SCB!A1" display="Society for Conservation Biolgoy"/>
    <hyperlink ref="A118" location="SACNAS!A1" display="Society for the Advancement of Chicanos &amp; Native Americans in Science"/>
    <hyperlink ref="A119" location="SHPE!A1" display="Society of Hispanic Professional Engineers"/>
    <hyperlink ref="A120" location="SPE!A1" display="Society of Petroleum Engineers"/>
    <hyperlink ref="A121" location="SPS!A1" display="Society of Physics Students"/>
    <hyperlink ref="A122" location="SWE!A1" display="Society of Women Engineers"/>
    <hyperlink ref="A123" location="Soils!A1" display="Soil Team"/>
    <hyperlink ref="A124" location="SLSA!A1" display="Sri Lankan Students' Association"/>
    <hyperlink ref="A125" location="AgCouncil!A1" display="Student Agricultural Council"/>
    <hyperlink ref="A126" location="SASLA!A1" display="Student American Society of Landscape Architects"/>
    <hyperlink ref="A127" location="SAFE!A1" display="Student Association for Fire Ecology"/>
    <hyperlink ref="A128" location="SDA!A1" display="Student Dietetic Association"/>
    <hyperlink ref="A129" location="SGC!A1" display="Students for Global Connection"/>
    <hyperlink ref="A130" location="TBS!A1" display="Tau Beta Sigma"/>
    <hyperlink ref="A131" location="TSD!A1" display="Tau Sigma Delta"/>
    <hyperlink ref="A132" location="TAF!A1" display="Tech Advertising Federation"/>
    <hyperlink ref="A133" location="TAHS!A1" display="Tech Art History Society"/>
    <hyperlink ref="A134" location="TAS!A1" display="Tech Artist Society"/>
    <hyperlink ref="A138" location="TCH!A1" display="Tech Collegiate Horsemen"/>
    <hyperlink ref="A139" location="TCFR!A1" display="Tech Council on Family Relations"/>
    <hyperlink ref="A140" location="TET!A1" display="Tech Equestrian Team"/>
    <hyperlink ref="A141" location="French!A1" display="Tech French Club"/>
    <hyperlink ref="A142" location="Habitat!A1" display="Tech Habitat for Humanity Campus Chapter"/>
    <hyperlink ref="A143" location="Horn!A1" display="Tech Horn Society"/>
    <hyperlink ref="A145" location="TMA!A1" display="Tech Marketing Association"/>
    <hyperlink ref="A146" location="TPSU!A1" display="Tech Pagan Student Union"/>
    <hyperlink ref="A149" location="'Pre-Vet'!A1" display="Tech Pre-Vet Society"/>
    <hyperlink ref="A147" location="PhotoClub!A1" display="Tech Photo Club"/>
    <hyperlink ref="A150" location="TRA!A1" display="Tech Retail Association"/>
    <hyperlink ref="A158" location="Rodeo!A1" display="Tech Rodeo Association"/>
    <hyperlink ref="A152" location="SetDancers!A1" display="Tech Set Dancers"/>
    <hyperlink ref="A153" location="Democrats!A1" display="Tech Student Democrats"/>
    <hyperlink ref="A154" location="Trumpet!A1" display="Tech Trumpet Society"/>
    <hyperlink ref="A155" location="TSPE!A1" display="Texas Society of Professional Engineers"/>
    <hyperlink ref="A156" location="Republicans!A1" display="Texas Tech College Republicans"/>
    <hyperlink ref="A135" location="TTW4W!A1" display="Texas Tech Women for Women"/>
    <hyperlink ref="A159" location="URO!A1" display="Undergrad Research Organization"/>
    <hyperlink ref="A160" location="UMI!A1" display="Unidos Por Un Mismo Idioma - Spanish Speaking Society"/>
    <hyperlink ref="A161" location="UDC!A1" display="University Dance Company"/>
    <hyperlink ref="A162" location="UBU!A1" display="Upward Bound Union"/>
    <hyperlink ref="A163" location="USGBC!A1" display="US Green Building Council Student Organization"/>
    <hyperlink ref="A164" location="VATT!A1" display="Veterans Association at Texas Tech"/>
    <hyperlink ref="A165" location="VSA!A1" display="Vietnamese Student Association"/>
    <hyperlink ref="A166" location="VOL!A1" display="Visions of Light Gospel Choir"/>
    <hyperlink ref="A167" location="Wesley!A1" display="Wesley Foundation at Texas Tech University"/>
    <hyperlink ref="A168" location="WTTASA!A1" display="West Texas Turkish American Student Association"/>
    <hyperlink ref="A169" location="WESA!A1" display="Wind Energy Student Association"/>
    <hyperlink ref="A170" location="Wool!A1" display="Wool Judging Team"/>
    <hyperlink ref="A171" location="Misc!A1" display="Miscellaneous Funding"/>
    <hyperlink ref="A172" location="Cont!A1" display="Contingency Funding"/>
    <hyperlink ref="A109" location="RLC!A1" display="Rawls Leadership Council"/>
    <hyperlink ref="A13" location="AgAmbassadors!A1" display="Ambassadors for Agriculture"/>
    <hyperlink ref="A22" location="AFF!A1" display="Americans for Firearm Freedom"/>
    <hyperlink ref="A23" location="'Anthro Society'!A1" display="Anthropology Society"/>
    <hyperlink ref="A43" location="'C4H'!A1" display="Collegiate 4-H"/>
    <hyperlink ref="A46" location="'Court Jesters'!A1" display="Court Jesters"/>
    <hyperlink ref="A48" location="DSC!A1" display="Dean's Student Council"/>
    <hyperlink ref="A24" location="'Arnold Air'!A1" display="Arnold Air Society"/>
    <hyperlink ref="A45" location="'Com. Ethical Business'!A1" display="Community for Ethical Business"/>
    <hyperlink ref="A59" location="'Generation One'!A1" display="Generation One"/>
    <hyperlink ref="A62" location="GAB!A1" display="Global Architecture Brigade"/>
    <hyperlink ref="A67" location="Hillel!A1" display="Hillel"/>
    <hyperlink ref="A95" location="NAACP!A1" display="National Association for the Advancement of Colored People"/>
  </hyperlinks>
  <pageMargins left="0.75" right="0.75" top="1" bottom="1" header="0.5" footer="0.5"/>
  <pageSetup orientation="portrait" horizontalDpi="4294967292" verticalDpi="4294967292" r:id="rId1"/>
  <ignoredErrors>
    <ignoredError sqref="C2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ColWidth="11" defaultRowHeight="15.75" x14ac:dyDescent="0.25"/>
  <cols>
    <col min="1" max="1" width="17" customWidth="1"/>
    <col min="2" max="2" width="13.125" customWidth="1"/>
    <col min="3" max="3" width="43.5" customWidth="1"/>
  </cols>
  <sheetData>
    <row r="1" spans="1:3" x14ac:dyDescent="0.25">
      <c r="A1" s="5" t="s">
        <v>1</v>
      </c>
      <c r="B1" s="2"/>
      <c r="C1" s="1" t="str">
        <f>'Total Orgs'!A1</f>
        <v>2012-2013 Budget</v>
      </c>
    </row>
    <row r="2" spans="1:3" x14ac:dyDescent="0.25">
      <c r="A2" s="5"/>
      <c r="B2" s="2"/>
    </row>
    <row r="3" spans="1:3" x14ac:dyDescent="0.25">
      <c r="A3" s="6" t="s">
        <v>166</v>
      </c>
      <c r="B3" s="2"/>
    </row>
    <row r="4" spans="1:3" x14ac:dyDescent="0.25">
      <c r="A4" s="4"/>
      <c r="B4" s="2"/>
    </row>
    <row r="5" spans="1:3" x14ac:dyDescent="0.25">
      <c r="A5" s="4" t="s">
        <v>2</v>
      </c>
      <c r="B5" s="2">
        <f>'Total Orgs'!B13</f>
        <v>500</v>
      </c>
    </row>
    <row r="6" spans="1:3" x14ac:dyDescent="0.25">
      <c r="A6" s="4" t="s">
        <v>3</v>
      </c>
      <c r="B6" s="2"/>
    </row>
    <row r="7" spans="1:3" x14ac:dyDescent="0.25">
      <c r="A7" s="4" t="s">
        <v>4</v>
      </c>
      <c r="B7" s="2">
        <f>SUM(B11:B100)</f>
        <v>500</v>
      </c>
    </row>
    <row r="8" spans="1:3" x14ac:dyDescent="0.25">
      <c r="A8" s="4" t="s">
        <v>5</v>
      </c>
      <c r="B8" s="2">
        <f>SUM(B5+B6-B7)</f>
        <v>0</v>
      </c>
    </row>
    <row r="9" spans="1:3" x14ac:dyDescent="0.25">
      <c r="A9" s="4"/>
      <c r="B9" s="2"/>
    </row>
    <row r="10" spans="1:3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41389</v>
      </c>
      <c r="B11">
        <v>250</v>
      </c>
      <c r="C11" t="s">
        <v>1043</v>
      </c>
    </row>
    <row r="12" spans="1:3" x14ac:dyDescent="0.25">
      <c r="C12" t="s">
        <v>527</v>
      </c>
    </row>
    <row r="13" spans="1:3" x14ac:dyDescent="0.25">
      <c r="C13" t="s">
        <v>1058</v>
      </c>
    </row>
    <row r="14" spans="1:3" x14ac:dyDescent="0.25">
      <c r="A14" s="4">
        <v>41402</v>
      </c>
      <c r="C14" t="s">
        <v>1119</v>
      </c>
    </row>
    <row r="15" spans="1:3" x14ac:dyDescent="0.25">
      <c r="C15" t="s">
        <v>1120</v>
      </c>
    </row>
    <row r="16" spans="1:3" x14ac:dyDescent="0.25">
      <c r="C16" t="s">
        <v>1121</v>
      </c>
    </row>
    <row r="17" spans="1:3" x14ac:dyDescent="0.25">
      <c r="C17" s="37">
        <v>41417</v>
      </c>
    </row>
    <row r="18" spans="1:3" x14ac:dyDescent="0.25">
      <c r="C18" t="s">
        <v>1122</v>
      </c>
    </row>
    <row r="19" spans="1:3" x14ac:dyDescent="0.25">
      <c r="C19" t="s">
        <v>1139</v>
      </c>
    </row>
    <row r="20" spans="1:3" x14ac:dyDescent="0.25">
      <c r="A20" s="4">
        <v>41415</v>
      </c>
      <c r="B20">
        <v>53.12</v>
      </c>
      <c r="C20" t="s">
        <v>1170</v>
      </c>
    </row>
    <row r="21" spans="1:3" x14ac:dyDescent="0.25">
      <c r="C21" t="s">
        <v>1171</v>
      </c>
    </row>
    <row r="22" spans="1:3" x14ac:dyDescent="0.25">
      <c r="C22" s="37">
        <v>41403</v>
      </c>
    </row>
    <row r="23" spans="1:3" x14ac:dyDescent="0.25">
      <c r="C23" t="s">
        <v>1172</v>
      </c>
    </row>
    <row r="24" spans="1:3" x14ac:dyDescent="0.25">
      <c r="C24" t="s">
        <v>1173</v>
      </c>
    </row>
    <row r="25" spans="1:3" x14ac:dyDescent="0.25">
      <c r="A25" s="4">
        <v>41472</v>
      </c>
      <c r="B25">
        <v>196.88</v>
      </c>
      <c r="C25" t="s">
        <v>1244</v>
      </c>
    </row>
    <row r="26" spans="1:3" x14ac:dyDescent="0.25">
      <c r="C26" t="s">
        <v>527</v>
      </c>
    </row>
    <row r="27" spans="1:3" x14ac:dyDescent="0.25">
      <c r="C27" t="s">
        <v>1245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86</v>
      </c>
    </row>
    <row r="5" spans="1:3" x14ac:dyDescent="0.25">
      <c r="A5" s="4" t="s">
        <v>2</v>
      </c>
      <c r="B5" s="2">
        <f>'Total Orgs'!B99</f>
        <v>8500</v>
      </c>
    </row>
    <row r="6" spans="1:3" x14ac:dyDescent="0.25">
      <c r="A6" s="4" t="s">
        <v>3</v>
      </c>
      <c r="B6" s="2">
        <v>2125</v>
      </c>
    </row>
    <row r="7" spans="1:3" x14ac:dyDescent="0.25">
      <c r="A7" s="4" t="s">
        <v>4</v>
      </c>
      <c r="B7" s="2">
        <f>SUM(B11:B101)</f>
        <v>10625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41183</v>
      </c>
      <c r="B11" s="2">
        <v>5766.12</v>
      </c>
      <c r="C11" t="s">
        <v>327</v>
      </c>
    </row>
    <row r="12" spans="1:3" x14ac:dyDescent="0.25">
      <c r="C12" t="s">
        <v>328</v>
      </c>
    </row>
    <row r="13" spans="1:3" x14ac:dyDescent="0.25">
      <c r="C13" t="s">
        <v>329</v>
      </c>
    </row>
    <row r="14" spans="1:3" x14ac:dyDescent="0.25">
      <c r="C14" t="s">
        <v>375</v>
      </c>
    </row>
    <row r="15" spans="1:3" x14ac:dyDescent="0.25">
      <c r="A15" s="4">
        <v>41219</v>
      </c>
      <c r="B15" s="2">
        <v>1239.48</v>
      </c>
      <c r="C15" t="s">
        <v>478</v>
      </c>
    </row>
    <row r="16" spans="1:3" x14ac:dyDescent="0.25">
      <c r="C16" t="s">
        <v>533</v>
      </c>
    </row>
    <row r="17" spans="1:3" x14ac:dyDescent="0.25">
      <c r="C17" t="s">
        <v>479</v>
      </c>
    </row>
    <row r="18" spans="1:3" x14ac:dyDescent="0.25">
      <c r="C18" t="s">
        <v>532</v>
      </c>
    </row>
    <row r="19" spans="1:3" x14ac:dyDescent="0.25">
      <c r="A19" s="4">
        <v>41219</v>
      </c>
      <c r="B19" s="2">
        <v>3209.97</v>
      </c>
      <c r="C19" t="s">
        <v>480</v>
      </c>
    </row>
    <row r="20" spans="1:3" x14ac:dyDescent="0.25">
      <c r="C20" t="s">
        <v>481</v>
      </c>
    </row>
    <row r="21" spans="1:3" x14ac:dyDescent="0.25">
      <c r="C21" t="s">
        <v>482</v>
      </c>
    </row>
    <row r="22" spans="1:3" x14ac:dyDescent="0.25">
      <c r="C22" t="s">
        <v>532</v>
      </c>
    </row>
    <row r="23" spans="1:3" x14ac:dyDescent="0.25">
      <c r="A23" s="4">
        <v>41513</v>
      </c>
      <c r="B23" s="2">
        <v>409.43</v>
      </c>
      <c r="C23" t="s">
        <v>1390</v>
      </c>
    </row>
    <row r="24" spans="1:3" x14ac:dyDescent="0.25">
      <c r="C24" t="s">
        <v>270</v>
      </c>
    </row>
    <row r="25" spans="1:3" x14ac:dyDescent="0.25">
      <c r="C25" t="s">
        <v>1391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87</v>
      </c>
    </row>
    <row r="5" spans="1:3" x14ac:dyDescent="0.25">
      <c r="A5" s="4" t="s">
        <v>2</v>
      </c>
      <c r="B5" s="2">
        <f>'Total Orgs'!B100</f>
        <v>1400</v>
      </c>
    </row>
    <row r="6" spans="1:3" x14ac:dyDescent="0.25">
      <c r="A6" s="4" t="s">
        <v>3</v>
      </c>
      <c r="B6" s="2">
        <v>350</v>
      </c>
    </row>
    <row r="7" spans="1:3" x14ac:dyDescent="0.25">
      <c r="A7" s="4" t="s">
        <v>4</v>
      </c>
      <c r="B7" s="2">
        <f>SUM(B11:B100)</f>
        <v>1750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41159</v>
      </c>
      <c r="C11" t="s">
        <v>230</v>
      </c>
    </row>
    <row r="12" spans="1:3" x14ac:dyDescent="0.25">
      <c r="C12" t="s">
        <v>231</v>
      </c>
    </row>
    <row r="13" spans="1:3" x14ac:dyDescent="0.25">
      <c r="C13" t="s">
        <v>232</v>
      </c>
    </row>
    <row r="14" spans="1:3" x14ac:dyDescent="0.25">
      <c r="C14" t="s">
        <v>303</v>
      </c>
    </row>
    <row r="15" spans="1:3" x14ac:dyDescent="0.25">
      <c r="A15" s="4">
        <v>41207</v>
      </c>
      <c r="B15" s="2">
        <v>375</v>
      </c>
      <c r="C15" t="s">
        <v>429</v>
      </c>
    </row>
    <row r="16" spans="1:3" x14ac:dyDescent="0.25">
      <c r="C16" t="s">
        <v>427</v>
      </c>
    </row>
    <row r="17" spans="1:3" x14ac:dyDescent="0.25">
      <c r="C17" t="s">
        <v>428</v>
      </c>
    </row>
    <row r="18" spans="1:3" x14ac:dyDescent="0.25">
      <c r="A18" s="4">
        <v>41207</v>
      </c>
      <c r="B18" s="2">
        <v>375</v>
      </c>
      <c r="C18" t="s">
        <v>429</v>
      </c>
    </row>
    <row r="19" spans="1:3" x14ac:dyDescent="0.25">
      <c r="C19" t="s">
        <v>430</v>
      </c>
    </row>
    <row r="20" spans="1:3" x14ac:dyDescent="0.25">
      <c r="C20" t="s">
        <v>428</v>
      </c>
    </row>
    <row r="21" spans="1:3" x14ac:dyDescent="0.25">
      <c r="A21" s="4">
        <v>41207</v>
      </c>
      <c r="B21" s="2">
        <v>225</v>
      </c>
      <c r="C21" t="s">
        <v>431</v>
      </c>
    </row>
    <row r="22" spans="1:3" x14ac:dyDescent="0.25">
      <c r="C22" t="s">
        <v>432</v>
      </c>
    </row>
    <row r="23" spans="1:3" x14ac:dyDescent="0.25">
      <c r="C23" t="s">
        <v>428</v>
      </c>
    </row>
    <row r="24" spans="1:3" x14ac:dyDescent="0.25">
      <c r="A24" s="4">
        <v>41207</v>
      </c>
      <c r="B24" s="2">
        <v>225</v>
      </c>
      <c r="C24" t="s">
        <v>431</v>
      </c>
    </row>
    <row r="25" spans="1:3" x14ac:dyDescent="0.25">
      <c r="C25" t="s">
        <v>433</v>
      </c>
    </row>
    <row r="26" spans="1:3" x14ac:dyDescent="0.25">
      <c r="C26" t="s">
        <v>428</v>
      </c>
    </row>
    <row r="27" spans="1:3" x14ac:dyDescent="0.25">
      <c r="A27" s="4">
        <v>41207</v>
      </c>
      <c r="B27" s="2">
        <v>225</v>
      </c>
      <c r="C27" t="s">
        <v>431</v>
      </c>
    </row>
    <row r="28" spans="1:3" x14ac:dyDescent="0.25">
      <c r="C28" t="s">
        <v>434</v>
      </c>
    </row>
    <row r="29" spans="1:3" x14ac:dyDescent="0.25">
      <c r="C29" t="s">
        <v>428</v>
      </c>
    </row>
    <row r="30" spans="1:3" x14ac:dyDescent="0.25">
      <c r="A30" s="4">
        <v>41207</v>
      </c>
      <c r="B30" s="2">
        <v>225</v>
      </c>
      <c r="C30" t="s">
        <v>431</v>
      </c>
    </row>
    <row r="31" spans="1:3" x14ac:dyDescent="0.25">
      <c r="C31" t="s">
        <v>435</v>
      </c>
    </row>
    <row r="32" spans="1:3" x14ac:dyDescent="0.25">
      <c r="C32" t="s">
        <v>428</v>
      </c>
    </row>
    <row r="33" spans="1:3" x14ac:dyDescent="0.25">
      <c r="A33" s="4">
        <v>41207</v>
      </c>
      <c r="B33" s="2">
        <v>100</v>
      </c>
      <c r="C33" t="s">
        <v>431</v>
      </c>
    </row>
    <row r="34" spans="1:3" x14ac:dyDescent="0.25">
      <c r="C34" t="s">
        <v>436</v>
      </c>
    </row>
    <row r="35" spans="1:3" x14ac:dyDescent="0.25">
      <c r="C35" t="s">
        <v>428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185</v>
      </c>
    </row>
    <row r="5" spans="1:3" x14ac:dyDescent="0.25">
      <c r="A5" s="4" t="s">
        <v>2</v>
      </c>
      <c r="B5" s="2">
        <f>'Total Orgs'!B101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400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149</v>
      </c>
    </row>
    <row r="5" spans="1:3" x14ac:dyDescent="0.25">
      <c r="A5" s="4" t="s">
        <v>2</v>
      </c>
      <c r="B5" s="2">
        <f>'Total Orgs'!B102</f>
        <v>900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900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41318</v>
      </c>
      <c r="B11" s="2">
        <v>900</v>
      </c>
      <c r="C11" t="s">
        <v>714</v>
      </c>
    </row>
    <row r="12" spans="1:3" x14ac:dyDescent="0.25">
      <c r="C12" t="s">
        <v>715</v>
      </c>
    </row>
    <row r="13" spans="1:3" x14ac:dyDescent="0.25">
      <c r="C13" t="s">
        <v>716</v>
      </c>
    </row>
    <row r="14" spans="1:3" x14ac:dyDescent="0.25">
      <c r="C14" t="s">
        <v>717</v>
      </c>
    </row>
    <row r="15" spans="1:3" x14ac:dyDescent="0.25">
      <c r="C15" t="s">
        <v>987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186</v>
      </c>
    </row>
    <row r="5" spans="1:3" x14ac:dyDescent="0.25">
      <c r="A5" s="4" t="s">
        <v>2</v>
      </c>
      <c r="B5" s="2">
        <f>'Total Orgs'!B103</f>
        <v>300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100.75</v>
      </c>
    </row>
    <row r="8" spans="1:3" x14ac:dyDescent="0.25">
      <c r="A8" s="4" t="s">
        <v>5</v>
      </c>
      <c r="B8" s="2">
        <f>SUM(B5+B6-B7)</f>
        <v>199.25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41243</v>
      </c>
      <c r="B11" s="2">
        <v>3.3</v>
      </c>
      <c r="C11" t="s">
        <v>195</v>
      </c>
    </row>
    <row r="12" spans="1:3" x14ac:dyDescent="0.25">
      <c r="C12" t="s">
        <v>343</v>
      </c>
    </row>
    <row r="13" spans="1:3" x14ac:dyDescent="0.25">
      <c r="C13" t="s">
        <v>200</v>
      </c>
    </row>
    <row r="14" spans="1:3" x14ac:dyDescent="0.25">
      <c r="A14" s="4">
        <v>41318</v>
      </c>
      <c r="B14" s="2">
        <v>4.5</v>
      </c>
      <c r="C14" t="s">
        <v>195</v>
      </c>
    </row>
    <row r="15" spans="1:3" x14ac:dyDescent="0.25">
      <c r="C15" t="s">
        <v>343</v>
      </c>
    </row>
    <row r="16" spans="1:3" x14ac:dyDescent="0.25">
      <c r="C16" t="s">
        <v>200</v>
      </c>
    </row>
    <row r="17" spans="1:3" x14ac:dyDescent="0.25">
      <c r="A17" s="4">
        <v>41506</v>
      </c>
      <c r="B17" s="2">
        <v>92.95</v>
      </c>
      <c r="C17" t="s">
        <v>195</v>
      </c>
    </row>
    <row r="18" spans="1:3" x14ac:dyDescent="0.25">
      <c r="C18" t="s">
        <v>343</v>
      </c>
    </row>
    <row r="19" spans="1:3" x14ac:dyDescent="0.25">
      <c r="C19" t="s">
        <v>200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88</v>
      </c>
    </row>
    <row r="5" spans="1:3" x14ac:dyDescent="0.25">
      <c r="A5" s="4" t="s">
        <v>2</v>
      </c>
      <c r="B5" s="2">
        <f>'Total Orgs'!B148</f>
        <v>300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243.78</v>
      </c>
    </row>
    <row r="8" spans="1:3" x14ac:dyDescent="0.25">
      <c r="A8" s="4" t="s">
        <v>5</v>
      </c>
      <c r="B8" s="2">
        <f>SUM(B5+B6-B7)</f>
        <v>56.22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41508</v>
      </c>
      <c r="B11" s="2">
        <v>46.01</v>
      </c>
      <c r="C11" t="s">
        <v>1182</v>
      </c>
    </row>
    <row r="12" spans="1:3" x14ac:dyDescent="0.25">
      <c r="C12" t="s">
        <v>284</v>
      </c>
    </row>
    <row r="13" spans="1:3" x14ac:dyDescent="0.25">
      <c r="C13" t="s">
        <v>1372</v>
      </c>
    </row>
    <row r="14" spans="1:3" x14ac:dyDescent="0.25">
      <c r="A14" s="4">
        <v>41513</v>
      </c>
      <c r="B14" s="2">
        <v>197.77</v>
      </c>
      <c r="C14" t="s">
        <v>1392</v>
      </c>
    </row>
    <row r="15" spans="1:3" x14ac:dyDescent="0.25">
      <c r="C15" t="s">
        <v>270</v>
      </c>
    </row>
    <row r="16" spans="1:3" x14ac:dyDescent="0.25">
      <c r="C16" t="s">
        <v>1393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9" sqref="B9"/>
    </sheetView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89</v>
      </c>
    </row>
    <row r="5" spans="1:3" x14ac:dyDescent="0.25">
      <c r="A5" s="4" t="s">
        <v>2</v>
      </c>
      <c r="B5" s="2">
        <f>'Total Orgs'!B104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41257</v>
      </c>
      <c r="B11" s="2">
        <v>400</v>
      </c>
      <c r="C11" t="s">
        <v>587</v>
      </c>
    </row>
    <row r="12" spans="1:3" x14ac:dyDescent="0.25">
      <c r="C12" t="s">
        <v>270</v>
      </c>
    </row>
    <row r="13" spans="1:3" x14ac:dyDescent="0.25">
      <c r="C13" t="s">
        <v>588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ColWidth="11" defaultRowHeight="15.75" x14ac:dyDescent="0.25"/>
  <cols>
    <col min="1" max="1" width="19.5" customWidth="1"/>
    <col min="2" max="2" width="11.625" customWidth="1"/>
    <col min="3" max="3" width="43.125" customWidth="1"/>
  </cols>
  <sheetData>
    <row r="1" spans="1:3" x14ac:dyDescent="0.25">
      <c r="A1" s="5" t="s">
        <v>1</v>
      </c>
      <c r="B1" s="8"/>
      <c r="C1" s="1" t="e">
        <f>'Total Orgs'!#REF!</f>
        <v>#REF!</v>
      </c>
    </row>
    <row r="2" spans="1:3" x14ac:dyDescent="0.25">
      <c r="A2" s="10"/>
      <c r="B2" s="12"/>
      <c r="C2" s="11"/>
    </row>
    <row r="3" spans="1:3" x14ac:dyDescent="0.25">
      <c r="A3" s="13" t="s">
        <v>48</v>
      </c>
      <c r="B3" s="13"/>
      <c r="C3" s="11"/>
    </row>
    <row r="4" spans="1:3" x14ac:dyDescent="0.25">
      <c r="A4" s="8"/>
      <c r="B4" s="12"/>
      <c r="C4" s="11"/>
    </row>
    <row r="5" spans="1:3" x14ac:dyDescent="0.25">
      <c r="A5" s="8" t="s">
        <v>2</v>
      </c>
      <c r="B5" s="12">
        <f>'Total Orgs'!B105</f>
        <v>2000</v>
      </c>
      <c r="C5" s="11"/>
    </row>
    <row r="6" spans="1:3" x14ac:dyDescent="0.25">
      <c r="A6" s="8" t="s">
        <v>3</v>
      </c>
      <c r="B6" s="12">
        <v>500</v>
      </c>
      <c r="C6" s="11"/>
    </row>
    <row r="7" spans="1:3" x14ac:dyDescent="0.25">
      <c r="A7" s="8" t="s">
        <v>4</v>
      </c>
      <c r="B7" s="12">
        <f>SUM(B11:B39)</f>
        <v>2000</v>
      </c>
      <c r="C7" s="11"/>
    </row>
    <row r="8" spans="1:3" x14ac:dyDescent="0.25">
      <c r="A8" s="8" t="s">
        <v>5</v>
      </c>
      <c r="B8" s="12">
        <f>B5+B6-B7</f>
        <v>500</v>
      </c>
      <c r="C8" s="11"/>
    </row>
    <row r="9" spans="1:3" x14ac:dyDescent="0.25">
      <c r="A9" s="8"/>
      <c r="B9" s="12"/>
      <c r="C9" s="11"/>
    </row>
    <row r="10" spans="1:3" x14ac:dyDescent="0.25">
      <c r="A10" s="14" t="s">
        <v>6</v>
      </c>
      <c r="B10" s="15" t="s">
        <v>7</v>
      </c>
      <c r="C10" s="9" t="s">
        <v>8</v>
      </c>
    </row>
    <row r="11" spans="1:3" x14ac:dyDescent="0.25">
      <c r="A11" s="4">
        <v>41373</v>
      </c>
      <c r="B11">
        <v>459</v>
      </c>
      <c r="C11" t="s">
        <v>578</v>
      </c>
    </row>
    <row r="12" spans="1:3" x14ac:dyDescent="0.25">
      <c r="C12" t="s">
        <v>270</v>
      </c>
    </row>
    <row r="13" spans="1:3" x14ac:dyDescent="0.25">
      <c r="C13" t="s">
        <v>999</v>
      </c>
    </row>
    <row r="14" spans="1:3" x14ac:dyDescent="0.25">
      <c r="A14" s="4">
        <v>41453</v>
      </c>
      <c r="B14">
        <v>1541</v>
      </c>
      <c r="C14" t="s">
        <v>1213</v>
      </c>
    </row>
    <row r="15" spans="1:3" x14ac:dyDescent="0.25">
      <c r="C15" t="s">
        <v>270</v>
      </c>
    </row>
    <row r="16" spans="1:3" x14ac:dyDescent="0.25">
      <c r="C16" t="s">
        <v>1214</v>
      </c>
    </row>
    <row r="17" spans="1:3" x14ac:dyDescent="0.25">
      <c r="A17" s="4">
        <v>41474</v>
      </c>
      <c r="B17">
        <v>0</v>
      </c>
      <c r="C17" t="s">
        <v>1247</v>
      </c>
    </row>
    <row r="18" spans="1:3" x14ac:dyDescent="0.25">
      <c r="C18" t="s">
        <v>1248</v>
      </c>
    </row>
    <row r="19" spans="1:3" x14ac:dyDescent="0.25">
      <c r="C19" t="s">
        <v>1249</v>
      </c>
    </row>
    <row r="20" spans="1:3" x14ac:dyDescent="0.25">
      <c r="C20" t="s">
        <v>1250</v>
      </c>
    </row>
    <row r="21" spans="1:3" x14ac:dyDescent="0.25">
      <c r="C21" t="s">
        <v>1373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93</v>
      </c>
    </row>
    <row r="5" spans="1:3" x14ac:dyDescent="0.25">
      <c r="A5" s="4" t="s">
        <v>2</v>
      </c>
      <c r="B5" s="2">
        <f>'Total Orgs'!B106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41505</v>
      </c>
      <c r="B11" s="2">
        <v>500</v>
      </c>
      <c r="C11" t="s">
        <v>1350</v>
      </c>
    </row>
    <row r="12" spans="1:3" x14ac:dyDescent="0.25">
      <c r="C12" t="s">
        <v>231</v>
      </c>
    </row>
    <row r="13" spans="1:3" x14ac:dyDescent="0.25">
      <c r="C13" t="s">
        <v>1351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94</v>
      </c>
    </row>
    <row r="5" spans="1:3" x14ac:dyDescent="0.25">
      <c r="A5" s="4" t="s">
        <v>2</v>
      </c>
      <c r="B5" s="2">
        <f>'Total Orgs'!B107</f>
        <v>2000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SUM(B11:B102)</f>
        <v>2000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41290</v>
      </c>
      <c r="B11" s="2">
        <v>1000</v>
      </c>
      <c r="C11" t="s">
        <v>630</v>
      </c>
    </row>
    <row r="12" spans="1:3" x14ac:dyDescent="0.25">
      <c r="C12" t="s">
        <v>631</v>
      </c>
    </row>
    <row r="13" spans="1:3" x14ac:dyDescent="0.25">
      <c r="C13" t="s">
        <v>632</v>
      </c>
    </row>
    <row r="14" spans="1:3" x14ac:dyDescent="0.25">
      <c r="C14" t="s">
        <v>766</v>
      </c>
    </row>
    <row r="15" spans="1:3" x14ac:dyDescent="0.25">
      <c r="C15" t="s">
        <v>633</v>
      </c>
    </row>
    <row r="16" spans="1:3" x14ac:dyDescent="0.25">
      <c r="C16" t="s">
        <v>765</v>
      </c>
    </row>
    <row r="17" spans="1:3" x14ac:dyDescent="0.25">
      <c r="A17" s="4">
        <v>41316</v>
      </c>
      <c r="B17" s="2">
        <v>660.06</v>
      </c>
      <c r="C17" t="s">
        <v>696</v>
      </c>
    </row>
    <row r="18" spans="1:3" x14ac:dyDescent="0.25">
      <c r="C18" t="s">
        <v>697</v>
      </c>
    </row>
    <row r="19" spans="1:3" x14ac:dyDescent="0.25">
      <c r="C19" t="s">
        <v>698</v>
      </c>
    </row>
    <row r="20" spans="1:3" x14ac:dyDescent="0.25">
      <c r="C20" t="s">
        <v>605</v>
      </c>
    </row>
    <row r="21" spans="1:3" x14ac:dyDescent="0.25">
      <c r="C21" t="s">
        <v>699</v>
      </c>
    </row>
    <row r="22" spans="1:3" x14ac:dyDescent="0.25">
      <c r="C22" t="s">
        <v>700</v>
      </c>
    </row>
    <row r="23" spans="1:3" x14ac:dyDescent="0.25">
      <c r="C23" t="s">
        <v>822</v>
      </c>
    </row>
    <row r="24" spans="1:3" x14ac:dyDescent="0.25">
      <c r="A24" s="4">
        <v>41403</v>
      </c>
      <c r="B24" s="2">
        <v>339.94</v>
      </c>
      <c r="C24" t="s">
        <v>1131</v>
      </c>
    </row>
    <row r="25" spans="1:3" x14ac:dyDescent="0.25">
      <c r="C25" t="s">
        <v>1132</v>
      </c>
    </row>
    <row r="26" spans="1:3" x14ac:dyDescent="0.25">
      <c r="C26" t="s">
        <v>1133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167</v>
      </c>
    </row>
    <row r="5" spans="1:3" x14ac:dyDescent="0.25">
      <c r="A5" s="4" t="s">
        <v>2</v>
      </c>
      <c r="B5" s="2">
        <f>'Total Orgs'!B14</f>
        <v>750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727.87</v>
      </c>
    </row>
    <row r="8" spans="1:3" x14ac:dyDescent="0.25">
      <c r="A8" s="4" t="s">
        <v>5</v>
      </c>
      <c r="B8" s="2">
        <f>SUM(B5+B6-B7)</f>
        <v>22.129999999999995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41289</v>
      </c>
      <c r="B11" s="2">
        <v>300</v>
      </c>
      <c r="C11" t="s">
        <v>623</v>
      </c>
    </row>
    <row r="12" spans="1:3" x14ac:dyDescent="0.25">
      <c r="C12" t="s">
        <v>624</v>
      </c>
    </row>
    <row r="13" spans="1:3" x14ac:dyDescent="0.25">
      <c r="C13" t="s">
        <v>625</v>
      </c>
    </row>
    <row r="14" spans="1:3" x14ac:dyDescent="0.25">
      <c r="A14" s="4">
        <v>41309</v>
      </c>
      <c r="B14" s="2">
        <v>427.87</v>
      </c>
      <c r="C14" t="s">
        <v>675</v>
      </c>
    </row>
    <row r="15" spans="1:3" x14ac:dyDescent="0.25">
      <c r="C15" t="s">
        <v>676</v>
      </c>
    </row>
    <row r="16" spans="1:3" x14ac:dyDescent="0.25">
      <c r="C16" t="s">
        <v>677</v>
      </c>
    </row>
    <row r="17" spans="3:3" x14ac:dyDescent="0.25">
      <c r="C17" t="s">
        <v>678</v>
      </c>
    </row>
    <row r="18" spans="3:3" x14ac:dyDescent="0.25">
      <c r="C18" t="s">
        <v>926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95</v>
      </c>
    </row>
    <row r="5" spans="1:3" x14ac:dyDescent="0.25">
      <c r="A5" s="4" t="s">
        <v>2</v>
      </c>
      <c r="B5" s="2">
        <f>'Total Orgs'!B108</f>
        <v>1800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SUM(B11:B101)</f>
        <v>1641.2</v>
      </c>
    </row>
    <row r="8" spans="1:3" x14ac:dyDescent="0.25">
      <c r="A8" s="4" t="s">
        <v>5</v>
      </c>
      <c r="B8" s="2">
        <f>SUM(B5+B6-B7)</f>
        <v>158.79999999999995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41248</v>
      </c>
      <c r="B11" s="2">
        <v>82.5</v>
      </c>
      <c r="C11" t="s">
        <v>574</v>
      </c>
    </row>
    <row r="12" spans="1:3" x14ac:dyDescent="0.25">
      <c r="C12" t="s">
        <v>231</v>
      </c>
    </row>
    <row r="13" spans="1:3" x14ac:dyDescent="0.25">
      <c r="C13" t="s">
        <v>573</v>
      </c>
    </row>
    <row r="14" spans="1:3" x14ac:dyDescent="0.25">
      <c r="A14" s="4">
        <v>41255</v>
      </c>
      <c r="B14" s="2">
        <v>221.5</v>
      </c>
      <c r="C14" t="s">
        <v>585</v>
      </c>
    </row>
    <row r="15" spans="1:3" x14ac:dyDescent="0.25">
      <c r="C15" t="s">
        <v>231</v>
      </c>
    </row>
    <row r="16" spans="1:3" x14ac:dyDescent="0.25">
      <c r="C16" t="s">
        <v>586</v>
      </c>
    </row>
    <row r="17" spans="1:3" x14ac:dyDescent="0.25">
      <c r="A17" s="4">
        <v>41333</v>
      </c>
      <c r="B17" s="2">
        <v>449.92</v>
      </c>
      <c r="C17" t="s">
        <v>810</v>
      </c>
    </row>
    <row r="18" spans="1:3" x14ac:dyDescent="0.25">
      <c r="C18" t="s">
        <v>705</v>
      </c>
    </row>
    <row r="19" spans="1:3" x14ac:dyDescent="0.25">
      <c r="C19" t="s">
        <v>811</v>
      </c>
    </row>
    <row r="20" spans="1:3" x14ac:dyDescent="0.25">
      <c r="C20" t="s">
        <v>812</v>
      </c>
    </row>
    <row r="21" spans="1:3" x14ac:dyDescent="0.25">
      <c r="C21" t="s">
        <v>957</v>
      </c>
    </row>
    <row r="22" spans="1:3" x14ac:dyDescent="0.25">
      <c r="A22" s="4">
        <v>41352</v>
      </c>
      <c r="B22" s="2">
        <v>500</v>
      </c>
      <c r="C22" t="s">
        <v>928</v>
      </c>
    </row>
    <row r="23" spans="1:3" x14ac:dyDescent="0.25">
      <c r="C23" t="s">
        <v>270</v>
      </c>
    </row>
    <row r="24" spans="1:3" x14ac:dyDescent="0.25">
      <c r="C24" t="s">
        <v>927</v>
      </c>
    </row>
    <row r="25" spans="1:3" x14ac:dyDescent="0.25">
      <c r="A25" s="4">
        <v>41355</v>
      </c>
      <c r="B25" s="2">
        <v>150</v>
      </c>
      <c r="C25" t="s">
        <v>938</v>
      </c>
    </row>
    <row r="26" spans="1:3" x14ac:dyDescent="0.25">
      <c r="C26" t="s">
        <v>231</v>
      </c>
    </row>
    <row r="27" spans="1:3" x14ac:dyDescent="0.25">
      <c r="C27" t="s">
        <v>939</v>
      </c>
    </row>
    <row r="28" spans="1:3" x14ac:dyDescent="0.25">
      <c r="A28" s="4">
        <v>41499</v>
      </c>
      <c r="B28" s="2">
        <v>237.28</v>
      </c>
      <c r="C28" t="s">
        <v>819</v>
      </c>
    </row>
    <row r="29" spans="1:3" x14ac:dyDescent="0.25">
      <c r="C29" t="s">
        <v>231</v>
      </c>
    </row>
    <row r="30" spans="1:3" x14ac:dyDescent="0.25">
      <c r="C30" t="s">
        <v>1310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ColWidth="11" defaultRowHeight="15.75" x14ac:dyDescent="0.25"/>
  <cols>
    <col min="1" max="1" width="15.125" customWidth="1"/>
    <col min="3" max="3" width="46.875" customWidth="1"/>
  </cols>
  <sheetData>
    <row r="1" spans="1:3" x14ac:dyDescent="0.25">
      <c r="A1" s="5" t="s">
        <v>1</v>
      </c>
      <c r="B1" s="2"/>
      <c r="C1" s="1" t="e">
        <f>'Total Orgs'!#REF!</f>
        <v>#REF!</v>
      </c>
    </row>
    <row r="2" spans="1:3" x14ac:dyDescent="0.25">
      <c r="A2" s="5"/>
      <c r="B2" s="2"/>
    </row>
    <row r="3" spans="1:3" x14ac:dyDescent="0.25">
      <c r="A3" s="6" t="s">
        <v>165</v>
      </c>
      <c r="B3" s="2"/>
    </row>
    <row r="4" spans="1:3" x14ac:dyDescent="0.25">
      <c r="A4" s="4"/>
      <c r="B4" s="2"/>
    </row>
    <row r="5" spans="1:3" x14ac:dyDescent="0.25">
      <c r="A5" s="4" t="s">
        <v>2</v>
      </c>
      <c r="B5" s="2">
        <f>'Total Orgs'!B109</f>
        <v>150</v>
      </c>
    </row>
    <row r="6" spans="1:3" x14ac:dyDescent="0.25">
      <c r="A6" s="4" t="s">
        <v>3</v>
      </c>
      <c r="B6" s="2"/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150</v>
      </c>
    </row>
    <row r="9" spans="1:3" x14ac:dyDescent="0.25">
      <c r="A9" s="4"/>
      <c r="B9" s="2"/>
    </row>
    <row r="10" spans="1:3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/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96</v>
      </c>
    </row>
    <row r="5" spans="1:3" x14ac:dyDescent="0.25">
      <c r="A5" s="4" t="s">
        <v>2</v>
      </c>
      <c r="B5" s="2">
        <f>'Total Orgs'!B110</f>
        <v>3000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41173</v>
      </c>
      <c r="B11" s="2">
        <v>2829.48</v>
      </c>
      <c r="C11" t="s">
        <v>275</v>
      </c>
    </row>
    <row r="12" spans="1:3" x14ac:dyDescent="0.25">
      <c r="C12" t="s">
        <v>276</v>
      </c>
    </row>
    <row r="13" spans="1:3" x14ac:dyDescent="0.25">
      <c r="C13" t="s">
        <v>277</v>
      </c>
    </row>
    <row r="14" spans="1:3" x14ac:dyDescent="0.25">
      <c r="C14" t="s">
        <v>437</v>
      </c>
    </row>
    <row r="15" spans="1:3" x14ac:dyDescent="0.25">
      <c r="A15" s="4">
        <v>41338</v>
      </c>
      <c r="B15" s="2">
        <v>170.52</v>
      </c>
      <c r="C15" t="s">
        <v>834</v>
      </c>
    </row>
    <row r="16" spans="1:3" x14ac:dyDescent="0.25">
      <c r="C16" t="s">
        <v>270</v>
      </c>
    </row>
    <row r="17" spans="3:3" x14ac:dyDescent="0.25">
      <c r="C17" t="s">
        <v>835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97</v>
      </c>
    </row>
    <row r="5" spans="1:3" x14ac:dyDescent="0.25">
      <c r="A5" s="4" t="s">
        <v>2</v>
      </c>
      <c r="B5" s="2">
        <f>'Total Orgs'!B111</f>
        <v>3000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41333</v>
      </c>
      <c r="B11" s="2">
        <v>3000</v>
      </c>
      <c r="C11" t="s">
        <v>813</v>
      </c>
    </row>
    <row r="12" spans="1:3" x14ac:dyDescent="0.25">
      <c r="C12" t="s">
        <v>814</v>
      </c>
    </row>
    <row r="13" spans="1:3" x14ac:dyDescent="0.25">
      <c r="C13" t="s">
        <v>815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187</v>
      </c>
    </row>
    <row r="5" spans="1:3" x14ac:dyDescent="0.25">
      <c r="A5" s="4" t="s">
        <v>2</v>
      </c>
      <c r="B5" s="2">
        <f>'Total Orgs'!B112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500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188</v>
      </c>
    </row>
    <row r="5" spans="1:3" x14ac:dyDescent="0.25">
      <c r="A5" s="4" t="s">
        <v>2</v>
      </c>
      <c r="B5" s="2">
        <f>'Total Orgs'!B151</f>
        <v>240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240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41222</v>
      </c>
      <c r="B11" s="2">
        <v>240</v>
      </c>
      <c r="C11" t="s">
        <v>506</v>
      </c>
    </row>
    <row r="12" spans="1:3" x14ac:dyDescent="0.25">
      <c r="C12" s="4" t="s">
        <v>507</v>
      </c>
    </row>
    <row r="13" spans="1:3" x14ac:dyDescent="0.25">
      <c r="C13" t="s">
        <v>231</v>
      </c>
    </row>
    <row r="14" spans="1:3" x14ac:dyDescent="0.25">
      <c r="C14" t="s">
        <v>508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98</v>
      </c>
    </row>
    <row r="5" spans="1:3" x14ac:dyDescent="0.25">
      <c r="A5" s="4" t="s">
        <v>2</v>
      </c>
      <c r="B5" s="2">
        <f>'Total Orgs'!B113</f>
        <v>1800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SUM(B11:B101)</f>
        <v>1798.41</v>
      </c>
    </row>
    <row r="8" spans="1:3" x14ac:dyDescent="0.25">
      <c r="A8" s="4" t="s">
        <v>5</v>
      </c>
      <c r="B8" s="2">
        <f>SUM(B5+B6-B7)</f>
        <v>1.5899999999999181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41318</v>
      </c>
      <c r="B11" s="2">
        <v>1000</v>
      </c>
      <c r="C11" t="s">
        <v>743</v>
      </c>
    </row>
    <row r="12" spans="1:3" x14ac:dyDescent="0.25">
      <c r="C12" t="s">
        <v>744</v>
      </c>
    </row>
    <row r="13" spans="1:3" x14ac:dyDescent="0.25">
      <c r="A13" s="4">
        <v>41344</v>
      </c>
      <c r="B13" s="2">
        <v>608.44000000000005</v>
      </c>
      <c r="C13" t="s">
        <v>895</v>
      </c>
    </row>
    <row r="14" spans="1:3" x14ac:dyDescent="0.25">
      <c r="C14" t="s">
        <v>270</v>
      </c>
    </row>
    <row r="15" spans="1:3" x14ac:dyDescent="0.25">
      <c r="C15" t="s">
        <v>896</v>
      </c>
    </row>
    <row r="16" spans="1:3" x14ac:dyDescent="0.25">
      <c r="A16" s="4">
        <v>41465</v>
      </c>
      <c r="B16" s="2">
        <v>189.97</v>
      </c>
      <c r="C16" t="s">
        <v>897</v>
      </c>
    </row>
    <row r="17" spans="3:3" x14ac:dyDescent="0.25">
      <c r="C17" t="s">
        <v>270</v>
      </c>
    </row>
    <row r="18" spans="3:3" x14ac:dyDescent="0.25">
      <c r="C18" t="s">
        <v>1235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99</v>
      </c>
    </row>
    <row r="5" spans="1:3" x14ac:dyDescent="0.25">
      <c r="A5" s="4" t="s">
        <v>2</v>
      </c>
      <c r="B5" s="2">
        <f>'Total Orgs'!B114</f>
        <v>100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41393</v>
      </c>
      <c r="B11" s="2">
        <v>100</v>
      </c>
      <c r="C11" t="s">
        <v>1043</v>
      </c>
    </row>
    <row r="12" spans="1:3" x14ac:dyDescent="0.25">
      <c r="C12" t="s">
        <v>270</v>
      </c>
    </row>
    <row r="13" spans="1:3" x14ac:dyDescent="0.25">
      <c r="C13" t="s">
        <v>1067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100</v>
      </c>
    </row>
    <row r="5" spans="1:3" x14ac:dyDescent="0.25">
      <c r="A5" s="4" t="s">
        <v>2</v>
      </c>
      <c r="B5" s="2">
        <f>'Total Orgs'!B115</f>
        <v>1400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1400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41171</v>
      </c>
      <c r="B11" s="2">
        <v>1400</v>
      </c>
      <c r="C11" t="s">
        <v>261</v>
      </c>
    </row>
    <row r="12" spans="1:3" x14ac:dyDescent="0.25">
      <c r="C12" t="s">
        <v>262</v>
      </c>
    </row>
    <row r="13" spans="1:3" x14ac:dyDescent="0.25">
      <c r="C13" t="s">
        <v>1055</v>
      </c>
    </row>
    <row r="14" spans="1:3" x14ac:dyDescent="0.25">
      <c r="C14" t="s">
        <v>437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162</v>
      </c>
    </row>
    <row r="5" spans="1:3" x14ac:dyDescent="0.25">
      <c r="A5" s="4" t="s">
        <v>2</v>
      </c>
      <c r="B5" s="2">
        <f>'Total Orgs'!B116</f>
        <v>700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700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41333</v>
      </c>
      <c r="B11" s="2">
        <v>462.28</v>
      </c>
      <c r="C11" t="s">
        <v>797</v>
      </c>
    </row>
    <row r="12" spans="1:3" x14ac:dyDescent="0.25">
      <c r="C12" t="s">
        <v>527</v>
      </c>
    </row>
    <row r="13" spans="1:3" x14ac:dyDescent="0.25">
      <c r="C13" t="s">
        <v>798</v>
      </c>
    </row>
    <row r="14" spans="1:3" x14ac:dyDescent="0.25">
      <c r="A14" s="4">
        <v>41485</v>
      </c>
      <c r="B14" s="2">
        <v>208.15</v>
      </c>
      <c r="C14" t="s">
        <v>1277</v>
      </c>
    </row>
    <row r="15" spans="1:3" x14ac:dyDescent="0.25">
      <c r="C15" t="s">
        <v>231</v>
      </c>
    </row>
    <row r="16" spans="1:3" x14ac:dyDescent="0.25">
      <c r="C16" t="s">
        <v>1278</v>
      </c>
    </row>
    <row r="17" spans="1:3" x14ac:dyDescent="0.25">
      <c r="A17" s="4">
        <v>41485</v>
      </c>
      <c r="B17" s="2">
        <v>29.57</v>
      </c>
      <c r="C17" t="s">
        <v>797</v>
      </c>
    </row>
    <row r="18" spans="1:3" x14ac:dyDescent="0.25">
      <c r="C18" t="s">
        <v>527</v>
      </c>
    </row>
    <row r="19" spans="1:3" x14ac:dyDescent="0.25">
      <c r="C19" t="s">
        <v>1279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152</v>
      </c>
    </row>
    <row r="5" spans="1:3" x14ac:dyDescent="0.25">
      <c r="A5" s="4" t="s">
        <v>2</v>
      </c>
      <c r="B5" s="2">
        <f>'Total Orgs'!B15</f>
        <v>1350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1350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41486</v>
      </c>
      <c r="B11" s="2">
        <v>1350</v>
      </c>
      <c r="C11" t="s">
        <v>1284</v>
      </c>
    </row>
    <row r="12" spans="1:3" x14ac:dyDescent="0.25">
      <c r="C12" t="s">
        <v>231</v>
      </c>
    </row>
    <row r="13" spans="1:3" x14ac:dyDescent="0.25">
      <c r="C13" t="s">
        <v>1285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163</v>
      </c>
    </row>
    <row r="5" spans="1:3" x14ac:dyDescent="0.25">
      <c r="A5" s="4" t="s">
        <v>2</v>
      </c>
      <c r="B5" s="2">
        <f>'Total Orgs'!B117</f>
        <v>350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41333</v>
      </c>
      <c r="B11" s="2">
        <v>0</v>
      </c>
      <c r="C11" t="s">
        <v>805</v>
      </c>
    </row>
    <row r="12" spans="1:3" x14ac:dyDescent="0.25">
      <c r="C12" t="s">
        <v>806</v>
      </c>
    </row>
    <row r="13" spans="1:3" x14ac:dyDescent="0.25">
      <c r="C13" t="s">
        <v>807</v>
      </c>
    </row>
    <row r="14" spans="1:3" x14ac:dyDescent="0.25">
      <c r="C14" t="s">
        <v>808</v>
      </c>
    </row>
    <row r="15" spans="1:3" x14ac:dyDescent="0.25">
      <c r="C15" t="s">
        <v>809</v>
      </c>
    </row>
    <row r="16" spans="1:3" x14ac:dyDescent="0.25">
      <c r="C16" t="s">
        <v>960</v>
      </c>
    </row>
    <row r="17" spans="1:3" x14ac:dyDescent="0.25">
      <c r="A17" s="4">
        <v>41366</v>
      </c>
      <c r="B17" s="2">
        <v>350</v>
      </c>
      <c r="C17" t="s">
        <v>983</v>
      </c>
    </row>
    <row r="18" spans="1:3" x14ac:dyDescent="0.25">
      <c r="C18" t="s">
        <v>977</v>
      </c>
    </row>
    <row r="19" spans="1:3" x14ac:dyDescent="0.25">
      <c r="C19" t="s">
        <v>984</v>
      </c>
    </row>
    <row r="20" spans="1:3" x14ac:dyDescent="0.25">
      <c r="C20" t="s">
        <v>985</v>
      </c>
    </row>
    <row r="21" spans="1:3" x14ac:dyDescent="0.25">
      <c r="C21" t="s">
        <v>1062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102</v>
      </c>
    </row>
    <row r="5" spans="1:3" x14ac:dyDescent="0.25">
      <c r="A5" s="4" t="s">
        <v>2</v>
      </c>
      <c r="B5" s="2">
        <f>'Total Orgs'!B118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41507</v>
      </c>
      <c r="B11" s="2">
        <v>400</v>
      </c>
      <c r="C11" t="s">
        <v>1361</v>
      </c>
    </row>
    <row r="12" spans="1:3" x14ac:dyDescent="0.25">
      <c r="C12" t="s">
        <v>527</v>
      </c>
    </row>
    <row r="13" spans="1:3" x14ac:dyDescent="0.25">
      <c r="C13" t="s">
        <v>1362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103</v>
      </c>
    </row>
    <row r="5" spans="1:3" x14ac:dyDescent="0.25">
      <c r="A5" s="4" t="s">
        <v>2</v>
      </c>
      <c r="B5" s="2">
        <f>'Total Orgs'!B119</f>
        <v>2500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41180</v>
      </c>
      <c r="B11" s="2">
        <v>250</v>
      </c>
      <c r="C11" t="s">
        <v>307</v>
      </c>
    </row>
    <row r="12" spans="1:3" x14ac:dyDescent="0.25">
      <c r="C12" t="s">
        <v>306</v>
      </c>
    </row>
    <row r="13" spans="1:3" x14ac:dyDescent="0.25">
      <c r="C13" t="s">
        <v>308</v>
      </c>
    </row>
    <row r="14" spans="1:3" x14ac:dyDescent="0.25">
      <c r="C14" t="s">
        <v>309</v>
      </c>
    </row>
    <row r="15" spans="1:3" x14ac:dyDescent="0.25">
      <c r="A15" s="4">
        <v>41180</v>
      </c>
      <c r="B15" s="2">
        <v>250</v>
      </c>
      <c r="C15" t="s">
        <v>307</v>
      </c>
    </row>
    <row r="16" spans="1:3" x14ac:dyDescent="0.25">
      <c r="C16" t="s">
        <v>306</v>
      </c>
    </row>
    <row r="17" spans="1:3" x14ac:dyDescent="0.25">
      <c r="C17" t="s">
        <v>310</v>
      </c>
    </row>
    <row r="18" spans="1:3" x14ac:dyDescent="0.25">
      <c r="C18" t="s">
        <v>309</v>
      </c>
    </row>
    <row r="19" spans="1:3" x14ac:dyDescent="0.25">
      <c r="A19" s="4">
        <v>41180</v>
      </c>
      <c r="B19" s="2">
        <v>250</v>
      </c>
      <c r="C19" t="s">
        <v>307</v>
      </c>
    </row>
    <row r="20" spans="1:3" x14ac:dyDescent="0.25">
      <c r="C20" t="s">
        <v>306</v>
      </c>
    </row>
    <row r="21" spans="1:3" x14ac:dyDescent="0.25">
      <c r="C21" t="s">
        <v>311</v>
      </c>
    </row>
    <row r="22" spans="1:3" x14ac:dyDescent="0.25">
      <c r="C22" t="s">
        <v>309</v>
      </c>
    </row>
    <row r="23" spans="1:3" x14ac:dyDescent="0.25">
      <c r="A23" s="4">
        <v>41180</v>
      </c>
      <c r="B23" s="2">
        <v>250</v>
      </c>
      <c r="C23" t="s">
        <v>307</v>
      </c>
    </row>
    <row r="24" spans="1:3" x14ac:dyDescent="0.25">
      <c r="C24" t="s">
        <v>306</v>
      </c>
    </row>
    <row r="25" spans="1:3" x14ac:dyDescent="0.25">
      <c r="C25" t="s">
        <v>312</v>
      </c>
    </row>
    <row r="26" spans="1:3" x14ac:dyDescent="0.25">
      <c r="C26" t="s">
        <v>309</v>
      </c>
    </row>
    <row r="27" spans="1:3" x14ac:dyDescent="0.25">
      <c r="A27" s="4">
        <v>41180</v>
      </c>
      <c r="B27" s="2">
        <v>250</v>
      </c>
      <c r="C27" t="s">
        <v>307</v>
      </c>
    </row>
    <row r="28" spans="1:3" x14ac:dyDescent="0.25">
      <c r="C28" t="s">
        <v>306</v>
      </c>
    </row>
    <row r="29" spans="1:3" x14ac:dyDescent="0.25">
      <c r="C29" t="s">
        <v>313</v>
      </c>
    </row>
    <row r="30" spans="1:3" x14ac:dyDescent="0.25">
      <c r="C30" t="s">
        <v>309</v>
      </c>
    </row>
    <row r="31" spans="1:3" x14ac:dyDescent="0.25">
      <c r="A31" s="4">
        <v>41180</v>
      </c>
      <c r="B31" s="2">
        <v>250</v>
      </c>
      <c r="C31" t="s">
        <v>307</v>
      </c>
    </row>
    <row r="32" spans="1:3" x14ac:dyDescent="0.25">
      <c r="C32" t="s">
        <v>306</v>
      </c>
    </row>
    <row r="33" spans="1:3" x14ac:dyDescent="0.25">
      <c r="C33" t="s">
        <v>314</v>
      </c>
    </row>
    <row r="34" spans="1:3" x14ac:dyDescent="0.25">
      <c r="C34" t="s">
        <v>309</v>
      </c>
    </row>
    <row r="35" spans="1:3" x14ac:dyDescent="0.25">
      <c r="A35" s="4">
        <v>41180</v>
      </c>
      <c r="B35" s="2">
        <v>250</v>
      </c>
      <c r="C35" t="s">
        <v>307</v>
      </c>
    </row>
    <row r="36" spans="1:3" x14ac:dyDescent="0.25">
      <c r="C36" t="s">
        <v>306</v>
      </c>
    </row>
    <row r="37" spans="1:3" x14ac:dyDescent="0.25">
      <c r="C37" t="s">
        <v>315</v>
      </c>
    </row>
    <row r="38" spans="1:3" x14ac:dyDescent="0.25">
      <c r="C38" t="s">
        <v>309</v>
      </c>
    </row>
    <row r="39" spans="1:3" x14ac:dyDescent="0.25">
      <c r="A39" s="4">
        <v>41180</v>
      </c>
      <c r="B39" s="2">
        <v>250</v>
      </c>
      <c r="C39" t="s">
        <v>307</v>
      </c>
    </row>
    <row r="40" spans="1:3" x14ac:dyDescent="0.25">
      <c r="C40" t="s">
        <v>306</v>
      </c>
    </row>
    <row r="41" spans="1:3" x14ac:dyDescent="0.25">
      <c r="C41" t="s">
        <v>316</v>
      </c>
    </row>
    <row r="42" spans="1:3" x14ac:dyDescent="0.25">
      <c r="C42" t="s">
        <v>309</v>
      </c>
    </row>
    <row r="43" spans="1:3" x14ac:dyDescent="0.25">
      <c r="A43" s="4">
        <v>41180</v>
      </c>
      <c r="B43" s="2">
        <v>250</v>
      </c>
      <c r="C43" t="s">
        <v>307</v>
      </c>
    </row>
    <row r="44" spans="1:3" x14ac:dyDescent="0.25">
      <c r="C44" t="s">
        <v>306</v>
      </c>
    </row>
    <row r="45" spans="1:3" x14ac:dyDescent="0.25">
      <c r="C45" t="s">
        <v>317</v>
      </c>
    </row>
    <row r="46" spans="1:3" x14ac:dyDescent="0.25">
      <c r="C46" t="s">
        <v>309</v>
      </c>
    </row>
    <row r="47" spans="1:3" x14ac:dyDescent="0.25">
      <c r="A47" s="4">
        <v>41180</v>
      </c>
      <c r="B47" s="2">
        <v>250</v>
      </c>
      <c r="C47" t="s">
        <v>307</v>
      </c>
    </row>
    <row r="48" spans="1:3" x14ac:dyDescent="0.25">
      <c r="C48" t="s">
        <v>306</v>
      </c>
    </row>
    <row r="49" spans="3:3" x14ac:dyDescent="0.25">
      <c r="C49" t="s">
        <v>318</v>
      </c>
    </row>
    <row r="50" spans="3:3" x14ac:dyDescent="0.25">
      <c r="C50" t="s">
        <v>309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104</v>
      </c>
    </row>
    <row r="5" spans="1:3" x14ac:dyDescent="0.25">
      <c r="A5" s="4" t="s">
        <v>2</v>
      </c>
      <c r="B5" s="2">
        <f>'Total Orgs'!B120</f>
        <v>4000</v>
      </c>
    </row>
    <row r="6" spans="1:3" x14ac:dyDescent="0.25">
      <c r="A6" s="4" t="s">
        <v>3</v>
      </c>
      <c r="B6" s="2">
        <v>1000</v>
      </c>
    </row>
    <row r="7" spans="1:3" x14ac:dyDescent="0.25">
      <c r="A7" s="4" t="s">
        <v>4</v>
      </c>
      <c r="B7" s="2">
        <f>SUM(B11:B100)</f>
        <v>4897.2800000000007</v>
      </c>
    </row>
    <row r="8" spans="1:3" x14ac:dyDescent="0.25">
      <c r="A8" s="4" t="s">
        <v>5</v>
      </c>
      <c r="B8" s="2">
        <f>SUM(B5+B6-B7)</f>
        <v>102.71999999999935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41178</v>
      </c>
      <c r="B11" s="2">
        <v>3630</v>
      </c>
      <c r="C11" t="s">
        <v>1242</v>
      </c>
    </row>
    <row r="12" spans="1:3" x14ac:dyDescent="0.25">
      <c r="C12" t="s">
        <v>286</v>
      </c>
    </row>
    <row r="13" spans="1:3" x14ac:dyDescent="0.25">
      <c r="C13" t="s">
        <v>284</v>
      </c>
    </row>
    <row r="14" spans="1:3" x14ac:dyDescent="0.25">
      <c r="C14" t="s">
        <v>287</v>
      </c>
    </row>
    <row r="15" spans="1:3" x14ac:dyDescent="0.25">
      <c r="A15" s="4">
        <v>41396</v>
      </c>
      <c r="B15" s="2">
        <v>164.78</v>
      </c>
      <c r="C15" t="s">
        <v>1090</v>
      </c>
    </row>
    <row r="16" spans="1:3" x14ac:dyDescent="0.25">
      <c r="C16" t="s">
        <v>284</v>
      </c>
    </row>
    <row r="17" spans="1:3" x14ac:dyDescent="0.25">
      <c r="C17" t="s">
        <v>1089</v>
      </c>
    </row>
    <row r="18" spans="1:3" x14ac:dyDescent="0.25">
      <c r="A18" s="4">
        <v>41488</v>
      </c>
      <c r="B18" s="2">
        <v>450</v>
      </c>
      <c r="C18" t="s">
        <v>1290</v>
      </c>
    </row>
    <row r="19" spans="1:3" x14ac:dyDescent="0.25">
      <c r="C19" t="s">
        <v>304</v>
      </c>
    </row>
    <row r="20" spans="1:3" x14ac:dyDescent="0.25">
      <c r="C20" t="s">
        <v>1291</v>
      </c>
    </row>
    <row r="21" spans="1:3" x14ac:dyDescent="0.25">
      <c r="A21" s="4">
        <v>41507</v>
      </c>
      <c r="B21" s="2">
        <v>652.5</v>
      </c>
      <c r="C21" t="s">
        <v>1357</v>
      </c>
    </row>
    <row r="22" spans="1:3" x14ac:dyDescent="0.25">
      <c r="C22" t="s">
        <v>270</v>
      </c>
    </row>
    <row r="23" spans="1:3" x14ac:dyDescent="0.25">
      <c r="C23" t="s">
        <v>1358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105</v>
      </c>
    </row>
    <row r="5" spans="1:3" x14ac:dyDescent="0.25">
      <c r="A5" s="4" t="s">
        <v>2</v>
      </c>
      <c r="B5" s="2">
        <f>'Total Orgs'!B121</f>
        <v>350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297.67</v>
      </c>
    </row>
    <row r="8" spans="1:3" x14ac:dyDescent="0.25">
      <c r="A8" s="4" t="s">
        <v>5</v>
      </c>
      <c r="B8" s="2">
        <f>SUM(B5+B6-B7)</f>
        <v>52.329999999999984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41389</v>
      </c>
      <c r="B11" s="2">
        <v>113.76</v>
      </c>
      <c r="C11" t="s">
        <v>578</v>
      </c>
    </row>
    <row r="12" spans="1:3" x14ac:dyDescent="0.25">
      <c r="C12" t="s">
        <v>270</v>
      </c>
    </row>
    <row r="13" spans="1:3" x14ac:dyDescent="0.25">
      <c r="C13" t="s">
        <v>1057</v>
      </c>
    </row>
    <row r="14" spans="1:3" x14ac:dyDescent="0.25">
      <c r="A14" s="4">
        <v>41502</v>
      </c>
      <c r="B14" s="2">
        <v>55.36</v>
      </c>
      <c r="C14" t="s">
        <v>1021</v>
      </c>
    </row>
    <row r="15" spans="1:3" x14ac:dyDescent="0.25">
      <c r="C15" t="s">
        <v>270</v>
      </c>
    </row>
    <row r="16" spans="1:3" x14ac:dyDescent="0.25">
      <c r="C16" t="s">
        <v>1337</v>
      </c>
    </row>
    <row r="17" spans="1:3" x14ac:dyDescent="0.25">
      <c r="A17" s="4">
        <v>41507</v>
      </c>
      <c r="B17" s="2">
        <v>128.55000000000001</v>
      </c>
      <c r="C17" t="s">
        <v>1020</v>
      </c>
    </row>
    <row r="18" spans="1:3" x14ac:dyDescent="0.25">
      <c r="C18" t="s">
        <v>270</v>
      </c>
    </row>
    <row r="19" spans="1:3" x14ac:dyDescent="0.25">
      <c r="C19" t="s">
        <v>1369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106</v>
      </c>
    </row>
    <row r="5" spans="1:3" x14ac:dyDescent="0.25">
      <c r="A5" s="4" t="s">
        <v>2</v>
      </c>
      <c r="B5" s="2">
        <f>'Total Orgs'!B122</f>
        <v>4000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41159</v>
      </c>
      <c r="B11" s="2">
        <v>8.75</v>
      </c>
      <c r="C11" t="s">
        <v>195</v>
      </c>
    </row>
    <row r="12" spans="1:3" x14ac:dyDescent="0.25">
      <c r="C12" t="s">
        <v>228</v>
      </c>
    </row>
    <row r="13" spans="1:3" x14ac:dyDescent="0.25">
      <c r="C13" t="s">
        <v>200</v>
      </c>
    </row>
    <row r="14" spans="1:3" x14ac:dyDescent="0.25">
      <c r="A14" s="4">
        <v>41169</v>
      </c>
      <c r="B14" s="2">
        <v>17.760000000000002</v>
      </c>
      <c r="C14" t="s">
        <v>195</v>
      </c>
    </row>
    <row r="15" spans="1:3" x14ac:dyDescent="0.25">
      <c r="C15" t="s">
        <v>228</v>
      </c>
    </row>
    <row r="16" spans="1:3" x14ac:dyDescent="0.25">
      <c r="C16" t="s">
        <v>200</v>
      </c>
    </row>
    <row r="17" spans="1:3" x14ac:dyDescent="0.25">
      <c r="A17" s="4">
        <v>41170</v>
      </c>
      <c r="B17" s="2">
        <v>36</v>
      </c>
      <c r="C17" t="s">
        <v>195</v>
      </c>
    </row>
    <row r="18" spans="1:3" x14ac:dyDescent="0.25">
      <c r="C18" t="s">
        <v>228</v>
      </c>
    </row>
    <row r="19" spans="1:3" x14ac:dyDescent="0.25">
      <c r="C19" t="s">
        <v>200</v>
      </c>
    </row>
    <row r="20" spans="1:3" x14ac:dyDescent="0.25">
      <c r="A20" s="4">
        <v>41183</v>
      </c>
      <c r="B20" s="2">
        <v>3.19</v>
      </c>
      <c r="C20" t="s">
        <v>195</v>
      </c>
    </row>
    <row r="21" spans="1:3" x14ac:dyDescent="0.25">
      <c r="C21" t="s">
        <v>228</v>
      </c>
    </row>
    <row r="22" spans="1:3" x14ac:dyDescent="0.25">
      <c r="C22" t="s">
        <v>200</v>
      </c>
    </row>
    <row r="23" spans="1:3" x14ac:dyDescent="0.25">
      <c r="A23" s="4">
        <v>41198</v>
      </c>
      <c r="B23" s="2">
        <v>3.8</v>
      </c>
      <c r="C23" t="s">
        <v>195</v>
      </c>
    </row>
    <row r="24" spans="1:3" x14ac:dyDescent="0.25">
      <c r="C24" t="s">
        <v>228</v>
      </c>
    </row>
    <row r="25" spans="1:3" x14ac:dyDescent="0.25">
      <c r="C25" t="s">
        <v>200</v>
      </c>
    </row>
    <row r="26" spans="1:3" x14ac:dyDescent="0.25">
      <c r="A26" s="4">
        <v>41201</v>
      </c>
      <c r="B26" s="2">
        <v>3930.5</v>
      </c>
      <c r="C26" t="s">
        <v>420</v>
      </c>
    </row>
    <row r="27" spans="1:3" x14ac:dyDescent="0.25">
      <c r="C27" t="s">
        <v>421</v>
      </c>
    </row>
    <row r="28" spans="1:3" x14ac:dyDescent="0.25">
      <c r="C28" t="s">
        <v>422</v>
      </c>
    </row>
    <row r="29" spans="1:3" x14ac:dyDescent="0.25">
      <c r="C29" t="s">
        <v>423</v>
      </c>
    </row>
    <row r="30" spans="1:3" x14ac:dyDescent="0.25">
      <c r="C30" t="s">
        <v>518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107</v>
      </c>
    </row>
    <row r="5" spans="1:3" x14ac:dyDescent="0.25">
      <c r="A5" s="4" t="s">
        <v>2</v>
      </c>
      <c r="B5" s="2">
        <f>'Total Orgs'!B123</f>
        <v>2100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SUM(B11:B102)</f>
        <v>1701.06</v>
      </c>
    </row>
    <row r="8" spans="1:3" x14ac:dyDescent="0.25">
      <c r="A8" s="4" t="s">
        <v>5</v>
      </c>
      <c r="B8" s="2">
        <f>SUM(B5+B6-B7)</f>
        <v>398.94000000000005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41192</v>
      </c>
      <c r="B11" s="2">
        <v>594</v>
      </c>
      <c r="C11" t="s">
        <v>365</v>
      </c>
    </row>
    <row r="12" spans="1:3" x14ac:dyDescent="0.25">
      <c r="C12" t="s">
        <v>366</v>
      </c>
    </row>
    <row r="13" spans="1:3" x14ac:dyDescent="0.25">
      <c r="C13" t="s">
        <v>231</v>
      </c>
    </row>
    <row r="14" spans="1:3" x14ac:dyDescent="0.25">
      <c r="C14" t="s">
        <v>367</v>
      </c>
    </row>
    <row r="15" spans="1:3" x14ac:dyDescent="0.25">
      <c r="A15" s="4">
        <v>41192</v>
      </c>
      <c r="B15" s="2">
        <v>1107.06</v>
      </c>
      <c r="C15" t="s">
        <v>368</v>
      </c>
    </row>
    <row r="16" spans="1:3" x14ac:dyDescent="0.25">
      <c r="C16" t="s">
        <v>369</v>
      </c>
    </row>
    <row r="17" spans="3:3" x14ac:dyDescent="0.25">
      <c r="C17" t="s">
        <v>370</v>
      </c>
    </row>
    <row r="18" spans="3:3" x14ac:dyDescent="0.25">
      <c r="C18" t="s">
        <v>518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108</v>
      </c>
    </row>
    <row r="5" spans="1:3" x14ac:dyDescent="0.25">
      <c r="A5" s="4" t="s">
        <v>2</v>
      </c>
      <c r="B5" s="2">
        <f>'Total Orgs'!B124</f>
        <v>1500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41213</v>
      </c>
      <c r="B11" s="2">
        <v>210</v>
      </c>
      <c r="C11" t="s">
        <v>463</v>
      </c>
    </row>
    <row r="12" spans="1:3" x14ac:dyDescent="0.25">
      <c r="C12" t="s">
        <v>270</v>
      </c>
    </row>
    <row r="13" spans="1:3" x14ac:dyDescent="0.25">
      <c r="C13" t="s">
        <v>464</v>
      </c>
    </row>
    <row r="14" spans="1:3" x14ac:dyDescent="0.25">
      <c r="A14" s="4">
        <v>41213</v>
      </c>
      <c r="B14" s="2">
        <v>110</v>
      </c>
      <c r="C14" t="s">
        <v>465</v>
      </c>
    </row>
    <row r="15" spans="1:3" x14ac:dyDescent="0.25">
      <c r="C15" t="s">
        <v>270</v>
      </c>
    </row>
    <row r="16" spans="1:3" x14ac:dyDescent="0.25">
      <c r="C16" t="s">
        <v>467</v>
      </c>
    </row>
    <row r="17" spans="1:3" x14ac:dyDescent="0.25">
      <c r="A17" s="4">
        <v>41290</v>
      </c>
      <c r="B17" s="2">
        <v>60</v>
      </c>
      <c r="C17" t="s">
        <v>465</v>
      </c>
    </row>
    <row r="18" spans="1:3" x14ac:dyDescent="0.25">
      <c r="C18" t="s">
        <v>270</v>
      </c>
    </row>
    <row r="19" spans="1:3" x14ac:dyDescent="0.25">
      <c r="C19" t="s">
        <v>634</v>
      </c>
    </row>
    <row r="20" spans="1:3" x14ac:dyDescent="0.25">
      <c r="A20" s="4">
        <v>41324</v>
      </c>
      <c r="B20" s="2">
        <v>514</v>
      </c>
      <c r="C20" t="s">
        <v>465</v>
      </c>
    </row>
    <row r="21" spans="1:3" x14ac:dyDescent="0.25">
      <c r="C21" t="s">
        <v>270</v>
      </c>
    </row>
    <row r="22" spans="1:3" x14ac:dyDescent="0.25">
      <c r="C22" t="s">
        <v>760</v>
      </c>
    </row>
    <row r="23" spans="1:3" x14ac:dyDescent="0.25">
      <c r="A23" s="4">
        <v>41410</v>
      </c>
      <c r="B23" s="2">
        <v>75</v>
      </c>
      <c r="C23" t="s">
        <v>465</v>
      </c>
    </row>
    <row r="24" spans="1:3" x14ac:dyDescent="0.25">
      <c r="C24" t="s">
        <v>270</v>
      </c>
    </row>
    <row r="25" spans="1:3" x14ac:dyDescent="0.25">
      <c r="C25" t="s">
        <v>1164</v>
      </c>
    </row>
    <row r="26" spans="1:3" x14ac:dyDescent="0.25">
      <c r="A26" s="4">
        <v>41450</v>
      </c>
      <c r="B26" s="2">
        <v>510</v>
      </c>
      <c r="C26" t="s">
        <v>465</v>
      </c>
    </row>
    <row r="27" spans="1:3" x14ac:dyDescent="0.25">
      <c r="C27" t="s">
        <v>270</v>
      </c>
    </row>
    <row r="28" spans="1:3" x14ac:dyDescent="0.25">
      <c r="C28" t="s">
        <v>1206</v>
      </c>
    </row>
    <row r="29" spans="1:3" x14ac:dyDescent="0.25">
      <c r="A29" s="4">
        <v>41484</v>
      </c>
      <c r="B29" s="2">
        <v>21</v>
      </c>
      <c r="C29" t="s">
        <v>465</v>
      </c>
    </row>
    <row r="30" spans="1:3" x14ac:dyDescent="0.25">
      <c r="C30" t="s">
        <v>270</v>
      </c>
    </row>
    <row r="31" spans="1:3" x14ac:dyDescent="0.25">
      <c r="C31" t="s">
        <v>1264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109</v>
      </c>
    </row>
    <row r="5" spans="1:3" x14ac:dyDescent="0.25">
      <c r="A5" s="4" t="s">
        <v>2</v>
      </c>
      <c r="B5" s="2">
        <f>'Total Orgs'!B125</f>
        <v>11000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10955.220000000001</v>
      </c>
    </row>
    <row r="8" spans="1:3" x14ac:dyDescent="0.25">
      <c r="A8" s="4" t="s">
        <v>5</v>
      </c>
      <c r="B8" s="2">
        <f>SUM(B5+B6-B7)</f>
        <v>44.779999999998836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41169</v>
      </c>
      <c r="B11" s="2">
        <v>2225.3000000000002</v>
      </c>
      <c r="C11" t="s">
        <v>251</v>
      </c>
    </row>
    <row r="12" spans="1:3" x14ac:dyDescent="0.25">
      <c r="C12" t="s">
        <v>253</v>
      </c>
    </row>
    <row r="13" spans="1:3" x14ac:dyDescent="0.25">
      <c r="C13" t="s">
        <v>252</v>
      </c>
    </row>
    <row r="14" spans="1:3" x14ac:dyDescent="0.25">
      <c r="C14" t="s">
        <v>254</v>
      </c>
    </row>
    <row r="15" spans="1:3" x14ac:dyDescent="0.25">
      <c r="C15" t="s">
        <v>363</v>
      </c>
    </row>
    <row r="16" spans="1:3" x14ac:dyDescent="0.25">
      <c r="A16" s="4">
        <v>41318</v>
      </c>
      <c r="B16" s="2">
        <v>5000</v>
      </c>
      <c r="C16" t="s">
        <v>718</v>
      </c>
    </row>
    <row r="17" spans="1:3" x14ac:dyDescent="0.25">
      <c r="C17" t="s">
        <v>719</v>
      </c>
    </row>
    <row r="18" spans="1:3" x14ac:dyDescent="0.25">
      <c r="C18" t="s">
        <v>720</v>
      </c>
    </row>
    <row r="19" spans="1:3" x14ac:dyDescent="0.25">
      <c r="C19" t="s">
        <v>721</v>
      </c>
    </row>
    <row r="20" spans="1:3" x14ac:dyDescent="0.25">
      <c r="C20" t="s">
        <v>971</v>
      </c>
    </row>
    <row r="21" spans="1:3" x14ac:dyDescent="0.25">
      <c r="A21" s="4">
        <v>41450</v>
      </c>
      <c r="B21" s="2">
        <v>89.13</v>
      </c>
      <c r="C21" t="s">
        <v>1043</v>
      </c>
    </row>
    <row r="22" spans="1:3" x14ac:dyDescent="0.25">
      <c r="C22" t="s">
        <v>527</v>
      </c>
    </row>
    <row r="23" spans="1:3" x14ac:dyDescent="0.25">
      <c r="C23" t="s">
        <v>1210</v>
      </c>
    </row>
    <row r="24" spans="1:3" x14ac:dyDescent="0.25">
      <c r="A24" s="4">
        <v>41456</v>
      </c>
      <c r="B24" s="2">
        <v>693.29</v>
      </c>
      <c r="C24" t="s">
        <v>1220</v>
      </c>
    </row>
    <row r="25" spans="1:3" x14ac:dyDescent="0.25">
      <c r="C25" t="s">
        <v>627</v>
      </c>
    </row>
    <row r="26" spans="1:3" x14ac:dyDescent="0.25">
      <c r="C26" t="s">
        <v>1221</v>
      </c>
    </row>
    <row r="27" spans="1:3" x14ac:dyDescent="0.25">
      <c r="C27" t="s">
        <v>1222</v>
      </c>
    </row>
    <row r="28" spans="1:3" x14ac:dyDescent="0.25">
      <c r="C28" t="s">
        <v>1251</v>
      </c>
    </row>
    <row r="29" spans="1:3" x14ac:dyDescent="0.25">
      <c r="A29" s="4">
        <v>41502</v>
      </c>
      <c r="B29" s="2">
        <v>875</v>
      </c>
      <c r="C29" t="s">
        <v>1342</v>
      </c>
    </row>
    <row r="30" spans="1:3" x14ac:dyDescent="0.25">
      <c r="C30" t="s">
        <v>231</v>
      </c>
    </row>
    <row r="31" spans="1:3" x14ac:dyDescent="0.25">
      <c r="C31" t="s">
        <v>1343</v>
      </c>
    </row>
    <row r="32" spans="1:3" x14ac:dyDescent="0.25">
      <c r="A32" s="4">
        <v>41502</v>
      </c>
      <c r="B32" s="2">
        <v>1412.5</v>
      </c>
      <c r="C32" t="s">
        <v>1344</v>
      </c>
    </row>
    <row r="33" spans="1:3" x14ac:dyDescent="0.25">
      <c r="C33" t="s">
        <v>231</v>
      </c>
    </row>
    <row r="34" spans="1:3" x14ac:dyDescent="0.25">
      <c r="C34" t="s">
        <v>1345</v>
      </c>
    </row>
    <row r="35" spans="1:3" x14ac:dyDescent="0.25">
      <c r="A35" s="4">
        <v>41502</v>
      </c>
      <c r="B35" s="2">
        <v>660</v>
      </c>
      <c r="C35" t="s">
        <v>1346</v>
      </c>
    </row>
    <row r="36" spans="1:3" x14ac:dyDescent="0.25">
      <c r="C36" t="s">
        <v>231</v>
      </c>
    </row>
    <row r="37" spans="1:3" x14ac:dyDescent="0.25">
      <c r="C37" t="s">
        <v>1347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110</v>
      </c>
    </row>
    <row r="5" spans="1:3" x14ac:dyDescent="0.25">
      <c r="A5" s="4" t="s">
        <v>2</v>
      </c>
      <c r="B5" s="2">
        <f>'Total Orgs'!B126</f>
        <v>880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820</v>
      </c>
    </row>
    <row r="8" spans="1:3" x14ac:dyDescent="0.25">
      <c r="A8" s="4" t="s">
        <v>5</v>
      </c>
      <c r="B8" s="2">
        <f>SUM(B5+B6-B7)</f>
        <v>60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41355</v>
      </c>
      <c r="B11" s="2">
        <v>480</v>
      </c>
      <c r="C11" t="s">
        <v>936</v>
      </c>
    </row>
    <row r="12" spans="1:3" x14ac:dyDescent="0.25">
      <c r="C12" t="s">
        <v>270</v>
      </c>
    </row>
    <row r="13" spans="1:3" x14ac:dyDescent="0.25">
      <c r="C13" t="s">
        <v>937</v>
      </c>
    </row>
    <row r="14" spans="1:3" x14ac:dyDescent="0.25">
      <c r="A14" s="4">
        <v>41403</v>
      </c>
      <c r="B14" s="2">
        <v>340</v>
      </c>
      <c r="C14" t="s">
        <v>936</v>
      </c>
    </row>
    <row r="15" spans="1:3" x14ac:dyDescent="0.25">
      <c r="C15" t="s">
        <v>270</v>
      </c>
    </row>
    <row r="16" spans="1:3" x14ac:dyDescent="0.25">
      <c r="C16" t="s">
        <v>1130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22</v>
      </c>
    </row>
    <row r="5" spans="1:3" x14ac:dyDescent="0.25">
      <c r="A5" s="4" t="s">
        <v>2</v>
      </c>
      <c r="B5" s="2">
        <f>'Total Orgs'!B16</f>
        <v>550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529.13</v>
      </c>
    </row>
    <row r="8" spans="1:3" x14ac:dyDescent="0.25">
      <c r="A8" s="4" t="s">
        <v>5</v>
      </c>
      <c r="B8" s="2">
        <f>SUM(B5+B6-B7)</f>
        <v>20.870000000000005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41507</v>
      </c>
      <c r="B11" s="2">
        <v>529.13</v>
      </c>
      <c r="C11" t="s">
        <v>1363</v>
      </c>
    </row>
    <row r="12" spans="1:3" x14ac:dyDescent="0.25">
      <c r="C12" t="s">
        <v>270</v>
      </c>
    </row>
    <row r="13" spans="1:3" x14ac:dyDescent="0.25">
      <c r="C13" t="s">
        <v>1364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111</v>
      </c>
    </row>
    <row r="5" spans="1:3" x14ac:dyDescent="0.25">
      <c r="A5" s="4" t="s">
        <v>2</v>
      </c>
      <c r="B5" s="2">
        <f>'Total Orgs'!B127</f>
        <v>700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690.64</v>
      </c>
    </row>
    <row r="8" spans="1:3" x14ac:dyDescent="0.25">
      <c r="A8" s="4" t="s">
        <v>5</v>
      </c>
      <c r="B8" s="2">
        <f>SUM(B5+B6-B7)</f>
        <v>9.3600000000000136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41488</v>
      </c>
      <c r="B11" s="2">
        <v>690.64</v>
      </c>
      <c r="C11" t="s">
        <v>1297</v>
      </c>
    </row>
    <row r="12" spans="1:3" x14ac:dyDescent="0.25">
      <c r="C12" t="s">
        <v>231</v>
      </c>
    </row>
    <row r="13" spans="1:3" x14ac:dyDescent="0.25">
      <c r="C13" t="s">
        <v>1298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112</v>
      </c>
    </row>
    <row r="5" spans="1:3" x14ac:dyDescent="0.25">
      <c r="A5" s="4" t="s">
        <v>2</v>
      </c>
      <c r="B5" s="2">
        <f>'Total Orgs'!B128</f>
        <v>960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960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41502</v>
      </c>
      <c r="B11" s="2">
        <v>960</v>
      </c>
      <c r="C11" t="s">
        <v>1334</v>
      </c>
    </row>
    <row r="12" spans="1:3" x14ac:dyDescent="0.25">
      <c r="C12" t="s">
        <v>1335</v>
      </c>
    </row>
    <row r="13" spans="1:3" x14ac:dyDescent="0.25">
      <c r="C13" t="s">
        <v>270</v>
      </c>
    </row>
    <row r="14" spans="1:3" x14ac:dyDescent="0.25">
      <c r="C14" t="s">
        <v>1336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113</v>
      </c>
    </row>
    <row r="5" spans="1:3" x14ac:dyDescent="0.25">
      <c r="A5" s="4" t="s">
        <v>2</v>
      </c>
      <c r="B5" s="2">
        <f>'Total Orgs'!B129</f>
        <v>1000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SUM(B11:B103)</f>
        <v>930.94</v>
      </c>
    </row>
    <row r="8" spans="1:3" x14ac:dyDescent="0.25">
      <c r="A8" s="4" t="s">
        <v>5</v>
      </c>
      <c r="B8" s="2">
        <f>SUM(B5+B6-B7)</f>
        <v>69.059999999999945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41159</v>
      </c>
      <c r="B11" s="2">
        <v>53.15</v>
      </c>
      <c r="C11" t="s">
        <v>195</v>
      </c>
    </row>
    <row r="12" spans="1:3" x14ac:dyDescent="0.25">
      <c r="C12" t="s">
        <v>228</v>
      </c>
    </row>
    <row r="13" spans="1:3" x14ac:dyDescent="0.25">
      <c r="C13" t="s">
        <v>229</v>
      </c>
    </row>
    <row r="14" spans="1:3" x14ac:dyDescent="0.25">
      <c r="A14" s="4">
        <v>41180</v>
      </c>
      <c r="B14" s="2">
        <v>459.5</v>
      </c>
      <c r="C14" t="s">
        <v>205</v>
      </c>
    </row>
    <row r="15" spans="1:3" x14ac:dyDescent="0.25">
      <c r="C15" t="s">
        <v>304</v>
      </c>
    </row>
    <row r="16" spans="1:3" x14ac:dyDescent="0.25">
      <c r="C16" t="s">
        <v>305</v>
      </c>
    </row>
    <row r="17" spans="1:3" x14ac:dyDescent="0.25">
      <c r="A17" s="4">
        <v>41201</v>
      </c>
      <c r="B17" s="2">
        <v>330.06</v>
      </c>
      <c r="C17" t="s">
        <v>205</v>
      </c>
    </row>
    <row r="18" spans="1:3" x14ac:dyDescent="0.25">
      <c r="C18" t="s">
        <v>304</v>
      </c>
    </row>
    <row r="19" spans="1:3" x14ac:dyDescent="0.25">
      <c r="C19" t="s">
        <v>305</v>
      </c>
    </row>
    <row r="20" spans="1:3" x14ac:dyDescent="0.25">
      <c r="A20" s="4">
        <v>41220</v>
      </c>
      <c r="B20" s="2">
        <v>88.23</v>
      </c>
      <c r="C20" t="s">
        <v>493</v>
      </c>
    </row>
    <row r="21" spans="1:3" x14ac:dyDescent="0.25">
      <c r="C21" t="s">
        <v>304</v>
      </c>
    </row>
    <row r="22" spans="1:3" x14ac:dyDescent="0.25">
      <c r="C22" t="s">
        <v>229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114</v>
      </c>
    </row>
    <row r="5" spans="1:3" x14ac:dyDescent="0.25">
      <c r="A5" s="4" t="s">
        <v>2</v>
      </c>
      <c r="B5" s="2">
        <f>'Total Orgs'!B130</f>
        <v>3000</v>
      </c>
    </row>
    <row r="6" spans="1:3" x14ac:dyDescent="0.25">
      <c r="A6" s="4" t="s">
        <v>3</v>
      </c>
      <c r="B6" s="2">
        <v>750</v>
      </c>
    </row>
    <row r="7" spans="1:3" x14ac:dyDescent="0.25">
      <c r="A7" s="4" t="s">
        <v>4</v>
      </c>
      <c r="B7" s="2">
        <f>SUM(B11:B100)</f>
        <v>3750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41183</v>
      </c>
      <c r="B11" s="2">
        <v>3.8</v>
      </c>
      <c r="C11" t="s">
        <v>335</v>
      </c>
    </row>
    <row r="12" spans="1:3" x14ac:dyDescent="0.25">
      <c r="C12" t="s">
        <v>336</v>
      </c>
    </row>
    <row r="13" spans="1:3" x14ac:dyDescent="0.25">
      <c r="C13" t="s">
        <v>200</v>
      </c>
    </row>
    <row r="14" spans="1:3" x14ac:dyDescent="0.25">
      <c r="A14" s="4">
        <v>41305</v>
      </c>
      <c r="B14" s="2">
        <v>38.08</v>
      </c>
      <c r="C14" t="s">
        <v>335</v>
      </c>
    </row>
    <row r="15" spans="1:3" x14ac:dyDescent="0.25">
      <c r="C15" t="s">
        <v>336</v>
      </c>
    </row>
    <row r="16" spans="1:3" x14ac:dyDescent="0.25">
      <c r="C16" t="s">
        <v>200</v>
      </c>
    </row>
    <row r="17" spans="1:3" x14ac:dyDescent="0.25">
      <c r="A17" s="4">
        <v>41318</v>
      </c>
      <c r="B17" s="2">
        <v>39</v>
      </c>
      <c r="C17" t="s">
        <v>335</v>
      </c>
    </row>
    <row r="18" spans="1:3" x14ac:dyDescent="0.25">
      <c r="C18" t="s">
        <v>336</v>
      </c>
    </row>
    <row r="19" spans="1:3" x14ac:dyDescent="0.25">
      <c r="C19" t="s">
        <v>200</v>
      </c>
    </row>
    <row r="20" spans="1:3" x14ac:dyDescent="0.25">
      <c r="A20" s="4">
        <v>41397</v>
      </c>
      <c r="B20" s="2">
        <v>2716.19</v>
      </c>
      <c r="C20" t="s">
        <v>1083</v>
      </c>
    </row>
    <row r="21" spans="1:3" x14ac:dyDescent="0.25">
      <c r="C21" t="s">
        <v>1084</v>
      </c>
    </row>
    <row r="22" spans="1:3" x14ac:dyDescent="0.25">
      <c r="C22" t="s">
        <v>1085</v>
      </c>
    </row>
    <row r="23" spans="1:3" x14ac:dyDescent="0.25">
      <c r="C23" t="s">
        <v>1086</v>
      </c>
    </row>
    <row r="24" spans="1:3" x14ac:dyDescent="0.25">
      <c r="C24" t="s">
        <v>1087</v>
      </c>
    </row>
    <row r="25" spans="1:3" x14ac:dyDescent="0.25">
      <c r="C25" t="s">
        <v>1078</v>
      </c>
    </row>
    <row r="26" spans="1:3" x14ac:dyDescent="0.25">
      <c r="A26" s="4">
        <v>41402</v>
      </c>
      <c r="B26" s="2">
        <v>202.93</v>
      </c>
      <c r="C26" t="s">
        <v>1020</v>
      </c>
    </row>
    <row r="27" spans="1:3" x14ac:dyDescent="0.25">
      <c r="C27" t="s">
        <v>270</v>
      </c>
    </row>
    <row r="28" spans="1:3" x14ac:dyDescent="0.25">
      <c r="C28" t="s">
        <v>1124</v>
      </c>
    </row>
    <row r="29" spans="1:3" x14ac:dyDescent="0.25">
      <c r="A29" s="4">
        <v>41507</v>
      </c>
      <c r="B29" s="2">
        <v>750</v>
      </c>
      <c r="C29" t="s">
        <v>578</v>
      </c>
    </row>
    <row r="30" spans="1:3" x14ac:dyDescent="0.25">
      <c r="C30" t="s">
        <v>270</v>
      </c>
    </row>
    <row r="31" spans="1:3" x14ac:dyDescent="0.25">
      <c r="C31" t="s">
        <v>1356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115</v>
      </c>
    </row>
    <row r="5" spans="1:3" x14ac:dyDescent="0.25">
      <c r="A5" s="4" t="s">
        <v>2</v>
      </c>
      <c r="B5" s="2">
        <f>'Total Orgs'!B131</f>
        <v>300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179</v>
      </c>
    </row>
    <row r="8" spans="1:3" x14ac:dyDescent="0.25">
      <c r="A8" s="4" t="s">
        <v>5</v>
      </c>
      <c r="B8" s="2">
        <f>SUM(B5+B6-B7)</f>
        <v>121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41507</v>
      </c>
      <c r="B11" s="2">
        <v>179</v>
      </c>
      <c r="C11" t="s">
        <v>1367</v>
      </c>
    </row>
    <row r="12" spans="1:3" x14ac:dyDescent="0.25">
      <c r="C12" t="s">
        <v>270</v>
      </c>
    </row>
    <row r="13" spans="1:3" x14ac:dyDescent="0.25">
      <c r="C13" t="s">
        <v>1368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116</v>
      </c>
    </row>
    <row r="5" spans="1:3" x14ac:dyDescent="0.25">
      <c r="A5" s="4" t="s">
        <v>2</v>
      </c>
      <c r="B5" s="2">
        <f>'Total Orgs'!B132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400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117</v>
      </c>
    </row>
    <row r="5" spans="1:3" x14ac:dyDescent="0.25">
      <c r="A5" s="4" t="s">
        <v>2</v>
      </c>
      <c r="B5" s="2">
        <f>'Total Orgs'!B133</f>
        <v>800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800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41229</v>
      </c>
      <c r="B11" s="2">
        <v>299.58</v>
      </c>
      <c r="C11" t="s">
        <v>519</v>
      </c>
    </row>
    <row r="12" spans="1:3" x14ac:dyDescent="0.25">
      <c r="C12" t="s">
        <v>520</v>
      </c>
    </row>
    <row r="13" spans="1:3" x14ac:dyDescent="0.25">
      <c r="C13" t="s">
        <v>521</v>
      </c>
    </row>
    <row r="14" spans="1:3" x14ac:dyDescent="0.25">
      <c r="C14" t="s">
        <v>518</v>
      </c>
    </row>
    <row r="15" spans="1:3" x14ac:dyDescent="0.25">
      <c r="A15" s="4">
        <v>41366</v>
      </c>
      <c r="B15" s="2">
        <v>500.42</v>
      </c>
      <c r="C15" t="s">
        <v>981</v>
      </c>
    </row>
    <row r="16" spans="1:3" x14ac:dyDescent="0.25">
      <c r="C16" t="s">
        <v>908</v>
      </c>
    </row>
    <row r="17" spans="3:3" x14ac:dyDescent="0.25">
      <c r="C17" t="s">
        <v>982</v>
      </c>
    </row>
    <row r="18" spans="3:3" x14ac:dyDescent="0.25">
      <c r="C18" t="s">
        <v>1050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118</v>
      </c>
    </row>
    <row r="5" spans="1:3" x14ac:dyDescent="0.25">
      <c r="A5" s="4" t="s">
        <v>2</v>
      </c>
      <c r="B5" s="2">
        <f>'Total Orgs'!B134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41198</v>
      </c>
      <c r="B11" s="2">
        <v>300</v>
      </c>
      <c r="C11" t="s">
        <v>381</v>
      </c>
    </row>
    <row r="12" spans="1:3" x14ac:dyDescent="0.25">
      <c r="C12" t="s">
        <v>382</v>
      </c>
    </row>
    <row r="13" spans="1:3" x14ac:dyDescent="0.25">
      <c r="C13" t="s">
        <v>231</v>
      </c>
    </row>
    <row r="14" spans="1:3" x14ac:dyDescent="0.25">
      <c r="C14" t="s">
        <v>383</v>
      </c>
    </row>
    <row r="15" spans="1:3" x14ac:dyDescent="0.25">
      <c r="A15" s="4">
        <v>41229</v>
      </c>
      <c r="B15" s="2">
        <v>200</v>
      </c>
      <c r="C15" t="s">
        <v>522</v>
      </c>
    </row>
    <row r="16" spans="1:3" x14ac:dyDescent="0.25">
      <c r="C16" t="s">
        <v>231</v>
      </c>
    </row>
    <row r="17" spans="3:3" x14ac:dyDescent="0.25">
      <c r="C17" t="s">
        <v>523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124</v>
      </c>
    </row>
    <row r="5" spans="1:3" x14ac:dyDescent="0.25">
      <c r="A5" s="4" t="s">
        <v>2</v>
      </c>
      <c r="B5" s="2">
        <f>'Total Orgs'!B138</f>
        <v>1000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1000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119</v>
      </c>
    </row>
    <row r="5" spans="1:3" x14ac:dyDescent="0.25">
      <c r="A5" s="4" t="s">
        <v>2</v>
      </c>
      <c r="B5" s="2">
        <f>'Total Orgs'!B139</f>
        <v>2000</v>
      </c>
    </row>
    <row r="6" spans="1:3" x14ac:dyDescent="0.25">
      <c r="A6" s="4" t="s">
        <v>3</v>
      </c>
      <c r="B6" s="2">
        <v>500</v>
      </c>
    </row>
    <row r="7" spans="1:3" x14ac:dyDescent="0.25">
      <c r="A7" s="4" t="s">
        <v>4</v>
      </c>
      <c r="B7" s="2">
        <f>SUM(B11:B112)</f>
        <v>2500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41341</v>
      </c>
      <c r="B11" s="2">
        <v>70</v>
      </c>
      <c r="C11" t="s">
        <v>839</v>
      </c>
    </row>
    <row r="12" spans="1:3" x14ac:dyDescent="0.25">
      <c r="C12" t="s">
        <v>840</v>
      </c>
    </row>
    <row r="13" spans="1:3" x14ac:dyDescent="0.25">
      <c r="C13" t="s">
        <v>841</v>
      </c>
    </row>
    <row r="14" spans="1:3" x14ac:dyDescent="0.25">
      <c r="C14" t="s">
        <v>673</v>
      </c>
    </row>
    <row r="15" spans="1:3" x14ac:dyDescent="0.25">
      <c r="A15" s="4">
        <v>41341</v>
      </c>
      <c r="B15" s="2">
        <v>70</v>
      </c>
      <c r="C15" t="s">
        <v>839</v>
      </c>
    </row>
    <row r="16" spans="1:3" x14ac:dyDescent="0.25">
      <c r="C16" t="s">
        <v>840</v>
      </c>
    </row>
    <row r="17" spans="1:3" x14ac:dyDescent="0.25">
      <c r="C17" t="s">
        <v>842</v>
      </c>
    </row>
    <row r="18" spans="1:3" x14ac:dyDescent="0.25">
      <c r="C18" t="s">
        <v>673</v>
      </c>
    </row>
    <row r="19" spans="1:3" x14ac:dyDescent="0.25">
      <c r="A19" s="4">
        <v>41341</v>
      </c>
      <c r="B19" s="2">
        <v>70</v>
      </c>
      <c r="C19" t="s">
        <v>839</v>
      </c>
    </row>
    <row r="20" spans="1:3" x14ac:dyDescent="0.25">
      <c r="C20" t="s">
        <v>840</v>
      </c>
    </row>
    <row r="21" spans="1:3" x14ac:dyDescent="0.25">
      <c r="C21" t="s">
        <v>843</v>
      </c>
    </row>
    <row r="22" spans="1:3" x14ac:dyDescent="0.25">
      <c r="C22" t="s">
        <v>673</v>
      </c>
    </row>
    <row r="23" spans="1:3" x14ac:dyDescent="0.25">
      <c r="A23" s="4">
        <v>41341</v>
      </c>
      <c r="B23" s="2">
        <v>70</v>
      </c>
      <c r="C23" t="s">
        <v>839</v>
      </c>
    </row>
    <row r="24" spans="1:3" x14ac:dyDescent="0.25">
      <c r="C24" t="s">
        <v>840</v>
      </c>
    </row>
    <row r="25" spans="1:3" x14ac:dyDescent="0.25">
      <c r="C25" t="s">
        <v>844</v>
      </c>
    </row>
    <row r="26" spans="1:3" x14ac:dyDescent="0.25">
      <c r="C26" t="s">
        <v>673</v>
      </c>
    </row>
    <row r="27" spans="1:3" x14ac:dyDescent="0.25">
      <c r="A27" s="4">
        <v>41341</v>
      </c>
      <c r="B27" s="2">
        <v>70</v>
      </c>
      <c r="C27" t="s">
        <v>839</v>
      </c>
    </row>
    <row r="28" spans="1:3" x14ac:dyDescent="0.25">
      <c r="C28" t="s">
        <v>840</v>
      </c>
    </row>
    <row r="29" spans="1:3" x14ac:dyDescent="0.25">
      <c r="C29" t="s">
        <v>845</v>
      </c>
    </row>
    <row r="30" spans="1:3" x14ac:dyDescent="0.25">
      <c r="C30" t="s">
        <v>673</v>
      </c>
    </row>
    <row r="31" spans="1:3" x14ac:dyDescent="0.25">
      <c r="A31" s="4">
        <v>41341</v>
      </c>
      <c r="B31" s="2">
        <v>70</v>
      </c>
      <c r="C31" t="s">
        <v>839</v>
      </c>
    </row>
    <row r="32" spans="1:3" x14ac:dyDescent="0.25">
      <c r="C32" t="s">
        <v>840</v>
      </c>
    </row>
    <row r="33" spans="1:3" x14ac:dyDescent="0.25">
      <c r="C33" t="s">
        <v>846</v>
      </c>
    </row>
    <row r="34" spans="1:3" x14ac:dyDescent="0.25">
      <c r="C34" t="s">
        <v>673</v>
      </c>
    </row>
    <row r="35" spans="1:3" x14ac:dyDescent="0.25">
      <c r="A35" s="4">
        <v>41341</v>
      </c>
      <c r="B35" s="2">
        <v>70</v>
      </c>
      <c r="C35" t="s">
        <v>839</v>
      </c>
    </row>
    <row r="36" spans="1:3" x14ac:dyDescent="0.25">
      <c r="C36" t="s">
        <v>840</v>
      </c>
    </row>
    <row r="37" spans="1:3" x14ac:dyDescent="0.25">
      <c r="C37" t="s">
        <v>847</v>
      </c>
    </row>
    <row r="38" spans="1:3" x14ac:dyDescent="0.25">
      <c r="C38" t="s">
        <v>673</v>
      </c>
    </row>
    <row r="39" spans="1:3" x14ac:dyDescent="0.25">
      <c r="A39" s="4">
        <v>41341</v>
      </c>
      <c r="B39" s="2">
        <v>70</v>
      </c>
      <c r="C39" t="s">
        <v>839</v>
      </c>
    </row>
    <row r="40" spans="1:3" x14ac:dyDescent="0.25">
      <c r="C40" t="s">
        <v>840</v>
      </c>
    </row>
    <row r="41" spans="1:3" x14ac:dyDescent="0.25">
      <c r="C41" t="s">
        <v>848</v>
      </c>
    </row>
    <row r="42" spans="1:3" x14ac:dyDescent="0.25">
      <c r="C42" t="s">
        <v>673</v>
      </c>
    </row>
    <row r="43" spans="1:3" x14ac:dyDescent="0.25">
      <c r="A43" s="4">
        <v>41341</v>
      </c>
      <c r="B43" s="2">
        <v>70</v>
      </c>
      <c r="C43" t="s">
        <v>839</v>
      </c>
    </row>
    <row r="44" spans="1:3" x14ac:dyDescent="0.25">
      <c r="C44" t="s">
        <v>840</v>
      </c>
    </row>
    <row r="45" spans="1:3" x14ac:dyDescent="0.25">
      <c r="C45" t="s">
        <v>849</v>
      </c>
    </row>
    <row r="46" spans="1:3" x14ac:dyDescent="0.25">
      <c r="C46" t="s">
        <v>673</v>
      </c>
    </row>
    <row r="47" spans="1:3" x14ac:dyDescent="0.25">
      <c r="A47" s="4">
        <v>41341</v>
      </c>
      <c r="B47" s="2">
        <v>70</v>
      </c>
      <c r="C47" t="s">
        <v>839</v>
      </c>
    </row>
    <row r="48" spans="1:3" x14ac:dyDescent="0.25">
      <c r="C48" t="s">
        <v>840</v>
      </c>
    </row>
    <row r="49" spans="1:3" x14ac:dyDescent="0.25">
      <c r="C49" t="s">
        <v>850</v>
      </c>
    </row>
    <row r="50" spans="1:3" x14ac:dyDescent="0.25">
      <c r="C50" t="s">
        <v>673</v>
      </c>
    </row>
    <row r="51" spans="1:3" x14ac:dyDescent="0.25">
      <c r="A51" s="4">
        <v>41341</v>
      </c>
      <c r="B51" s="2">
        <v>70</v>
      </c>
      <c r="C51" t="s">
        <v>839</v>
      </c>
    </row>
    <row r="52" spans="1:3" x14ac:dyDescent="0.25">
      <c r="C52" t="s">
        <v>840</v>
      </c>
    </row>
    <row r="53" spans="1:3" x14ac:dyDescent="0.25">
      <c r="C53" t="s">
        <v>851</v>
      </c>
    </row>
    <row r="54" spans="1:3" x14ac:dyDescent="0.25">
      <c r="C54" t="s">
        <v>673</v>
      </c>
    </row>
    <row r="55" spans="1:3" x14ac:dyDescent="0.25">
      <c r="A55" s="4">
        <v>41341</v>
      </c>
      <c r="B55" s="2">
        <v>70</v>
      </c>
      <c r="C55" t="s">
        <v>839</v>
      </c>
    </row>
    <row r="56" spans="1:3" x14ac:dyDescent="0.25">
      <c r="C56" t="s">
        <v>840</v>
      </c>
    </row>
    <row r="57" spans="1:3" x14ac:dyDescent="0.25">
      <c r="C57" t="s">
        <v>852</v>
      </c>
    </row>
    <row r="58" spans="1:3" x14ac:dyDescent="0.25">
      <c r="C58" t="s">
        <v>673</v>
      </c>
    </row>
    <row r="59" spans="1:3" x14ac:dyDescent="0.25">
      <c r="A59" s="4">
        <v>41341</v>
      </c>
      <c r="B59" s="2">
        <v>70</v>
      </c>
      <c r="C59" t="s">
        <v>839</v>
      </c>
    </row>
    <row r="60" spans="1:3" x14ac:dyDescent="0.25">
      <c r="C60" t="s">
        <v>840</v>
      </c>
    </row>
    <row r="61" spans="1:3" x14ac:dyDescent="0.25">
      <c r="C61" t="s">
        <v>853</v>
      </c>
    </row>
    <row r="62" spans="1:3" x14ac:dyDescent="0.25">
      <c r="C62" t="s">
        <v>673</v>
      </c>
    </row>
    <row r="63" spans="1:3" x14ac:dyDescent="0.25">
      <c r="A63" s="4">
        <v>41341</v>
      </c>
      <c r="B63" s="2">
        <v>70</v>
      </c>
      <c r="C63" t="s">
        <v>839</v>
      </c>
    </row>
    <row r="64" spans="1:3" x14ac:dyDescent="0.25">
      <c r="C64" t="s">
        <v>840</v>
      </c>
    </row>
    <row r="65" spans="1:3" x14ac:dyDescent="0.25">
      <c r="C65" t="s">
        <v>860</v>
      </c>
    </row>
    <row r="66" spans="1:3" x14ac:dyDescent="0.25">
      <c r="C66" t="s">
        <v>673</v>
      </c>
    </row>
    <row r="67" spans="1:3" x14ac:dyDescent="0.25">
      <c r="A67" s="4">
        <v>41341</v>
      </c>
      <c r="B67" s="2">
        <v>70</v>
      </c>
      <c r="C67" t="s">
        <v>839</v>
      </c>
    </row>
    <row r="68" spans="1:3" x14ac:dyDescent="0.25">
      <c r="C68" t="s">
        <v>840</v>
      </c>
    </row>
    <row r="69" spans="1:3" x14ac:dyDescent="0.25">
      <c r="C69" t="s">
        <v>861</v>
      </c>
    </row>
    <row r="70" spans="1:3" x14ac:dyDescent="0.25">
      <c r="C70" t="s">
        <v>673</v>
      </c>
    </row>
    <row r="71" spans="1:3" x14ac:dyDescent="0.25">
      <c r="A71" s="4">
        <v>41341</v>
      </c>
      <c r="B71" s="2">
        <v>70</v>
      </c>
      <c r="C71" t="s">
        <v>839</v>
      </c>
    </row>
    <row r="72" spans="1:3" x14ac:dyDescent="0.25">
      <c r="C72" t="s">
        <v>840</v>
      </c>
    </row>
    <row r="73" spans="1:3" x14ac:dyDescent="0.25">
      <c r="C73" t="s">
        <v>862</v>
      </c>
    </row>
    <row r="74" spans="1:3" x14ac:dyDescent="0.25">
      <c r="C74" t="s">
        <v>673</v>
      </c>
    </row>
    <row r="75" spans="1:3" x14ac:dyDescent="0.25">
      <c r="A75" s="4">
        <v>41341</v>
      </c>
      <c r="B75" s="2">
        <v>1380</v>
      </c>
      <c r="C75" t="s">
        <v>854</v>
      </c>
    </row>
    <row r="76" spans="1:3" x14ac:dyDescent="0.25">
      <c r="C76" t="s">
        <v>855</v>
      </c>
    </row>
    <row r="77" spans="1:3" x14ac:dyDescent="0.25">
      <c r="C77" t="s">
        <v>856</v>
      </c>
    </row>
    <row r="78" spans="1:3" x14ac:dyDescent="0.25">
      <c r="C78" t="s">
        <v>857</v>
      </c>
    </row>
    <row r="79" spans="1:3" x14ac:dyDescent="0.25">
      <c r="C79" t="s">
        <v>1005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153</v>
      </c>
    </row>
    <row r="5" spans="1:3" x14ac:dyDescent="0.25">
      <c r="A5" s="4" t="s">
        <v>2</v>
      </c>
      <c r="B5" s="2">
        <f>'Total Orgs'!B17</f>
        <v>2000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1872.97</v>
      </c>
    </row>
    <row r="8" spans="1:3" x14ac:dyDescent="0.25">
      <c r="A8" s="4" t="s">
        <v>5</v>
      </c>
      <c r="B8" s="2">
        <f>SUM(B5+B6-B7)</f>
        <v>127.02999999999997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41345</v>
      </c>
      <c r="B11" s="2">
        <v>747.72</v>
      </c>
      <c r="C11" t="s">
        <v>910</v>
      </c>
    </row>
    <row r="12" spans="1:3" x14ac:dyDescent="0.25">
      <c r="C12" t="s">
        <v>270</v>
      </c>
    </row>
    <row r="13" spans="1:3" x14ac:dyDescent="0.25">
      <c r="C13" t="s">
        <v>911</v>
      </c>
    </row>
    <row r="14" spans="1:3" x14ac:dyDescent="0.25">
      <c r="A14" s="4">
        <v>41346</v>
      </c>
      <c r="B14" s="2">
        <v>1125.25</v>
      </c>
      <c r="C14" t="s">
        <v>195</v>
      </c>
    </row>
    <row r="15" spans="1:3" x14ac:dyDescent="0.25">
      <c r="C15" t="s">
        <v>343</v>
      </c>
    </row>
    <row r="16" spans="1:3" x14ac:dyDescent="0.25">
      <c r="C16" t="s">
        <v>916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style="29" customWidth="1"/>
  </cols>
  <sheetData>
    <row r="1" spans="1:3" x14ac:dyDescent="0.25">
      <c r="A1" s="5" t="s">
        <v>1</v>
      </c>
      <c r="C1" s="32" t="e">
        <f>'Total Orgs'!#REF!</f>
        <v>#REF!</v>
      </c>
    </row>
    <row r="2" spans="1:3" x14ac:dyDescent="0.25">
      <c r="A2" s="5"/>
    </row>
    <row r="3" spans="1:3" x14ac:dyDescent="0.25">
      <c r="A3" s="6" t="s">
        <v>120</v>
      </c>
    </row>
    <row r="5" spans="1:3" x14ac:dyDescent="0.25">
      <c r="A5" s="4" t="s">
        <v>2</v>
      </c>
      <c r="B5" s="2">
        <f>'Total Orgs'!B140</f>
        <v>4500</v>
      </c>
    </row>
    <row r="6" spans="1:3" x14ac:dyDescent="0.25">
      <c r="A6" s="4" t="s">
        <v>3</v>
      </c>
      <c r="B6" s="2">
        <v>300</v>
      </c>
    </row>
    <row r="7" spans="1:3" x14ac:dyDescent="0.25">
      <c r="A7" s="4" t="s">
        <v>4</v>
      </c>
      <c r="B7" s="2">
        <f>SUM(B11:B101)</f>
        <v>4726.9800000000005</v>
      </c>
    </row>
    <row r="8" spans="1:3" x14ac:dyDescent="0.25">
      <c r="A8" s="4" t="s">
        <v>5</v>
      </c>
      <c r="B8" s="2">
        <f>SUM(B5+B6-B7)</f>
        <v>73.019999999999527</v>
      </c>
    </row>
    <row r="10" spans="1:3" s="1" customFormat="1" x14ac:dyDescent="0.25">
      <c r="A10" s="7" t="s">
        <v>6</v>
      </c>
      <c r="B10" s="3" t="s">
        <v>7</v>
      </c>
      <c r="C10" s="32" t="s">
        <v>8</v>
      </c>
    </row>
    <row r="11" spans="1:3" ht="31.5" x14ac:dyDescent="0.25">
      <c r="A11" s="4">
        <v>41169</v>
      </c>
      <c r="B11" s="2">
        <v>589.41999999999996</v>
      </c>
      <c r="C11" s="29" t="s">
        <v>255</v>
      </c>
    </row>
    <row r="12" spans="1:3" x14ac:dyDescent="0.25">
      <c r="C12" s="29" t="s">
        <v>256</v>
      </c>
    </row>
    <row r="13" spans="1:3" x14ac:dyDescent="0.25">
      <c r="C13" s="29" t="s">
        <v>257</v>
      </c>
    </row>
    <row r="14" spans="1:3" x14ac:dyDescent="0.25">
      <c r="C14" s="29" t="s">
        <v>319</v>
      </c>
    </row>
    <row r="15" spans="1:3" ht="31.5" x14ac:dyDescent="0.25">
      <c r="A15" s="4">
        <v>41201</v>
      </c>
      <c r="B15" s="2">
        <v>701.23</v>
      </c>
      <c r="C15" s="30" t="s">
        <v>475</v>
      </c>
    </row>
    <row r="16" spans="1:3" x14ac:dyDescent="0.25">
      <c r="C16" s="29" t="s">
        <v>472</v>
      </c>
    </row>
    <row r="17" spans="1:3" x14ac:dyDescent="0.25">
      <c r="C17" s="29" t="s">
        <v>473</v>
      </c>
    </row>
    <row r="18" spans="1:3" x14ac:dyDescent="0.25">
      <c r="C18" s="29" t="s">
        <v>474</v>
      </c>
    </row>
    <row r="19" spans="1:3" ht="31.5" x14ac:dyDescent="0.25">
      <c r="A19" s="34">
        <v>41221</v>
      </c>
      <c r="B19" s="35">
        <v>1202.9100000000001</v>
      </c>
      <c r="C19" s="36" t="s">
        <v>498</v>
      </c>
    </row>
    <row r="20" spans="1:3" x14ac:dyDescent="0.25">
      <c r="C20" s="29" t="s">
        <v>499</v>
      </c>
    </row>
    <row r="21" spans="1:3" x14ac:dyDescent="0.25">
      <c r="C21" s="29" t="s">
        <v>553</v>
      </c>
    </row>
    <row r="22" spans="1:3" x14ac:dyDescent="0.25">
      <c r="C22" s="29" t="s">
        <v>552</v>
      </c>
    </row>
    <row r="23" spans="1:3" x14ac:dyDescent="0.25">
      <c r="A23" s="4">
        <v>41344</v>
      </c>
      <c r="B23" s="2">
        <v>1508.57</v>
      </c>
      <c r="C23" s="30" t="s">
        <v>899</v>
      </c>
    </row>
    <row r="24" spans="1:3" x14ac:dyDescent="0.25">
      <c r="C24" s="29" t="s">
        <v>900</v>
      </c>
    </row>
    <row r="25" spans="1:3" x14ac:dyDescent="0.25">
      <c r="C25" s="29" t="s">
        <v>270</v>
      </c>
    </row>
    <row r="26" spans="1:3" x14ac:dyDescent="0.25">
      <c r="C26" s="29" t="s">
        <v>901</v>
      </c>
    </row>
    <row r="27" spans="1:3" x14ac:dyDescent="0.25">
      <c r="A27" s="4">
        <v>41410</v>
      </c>
      <c r="B27" s="2">
        <v>724.85</v>
      </c>
      <c r="C27" s="29" t="s">
        <v>1165</v>
      </c>
    </row>
    <row r="28" spans="1:3" x14ac:dyDescent="0.25">
      <c r="C28" s="29" t="s">
        <v>270</v>
      </c>
    </row>
    <row r="29" spans="1:3" x14ac:dyDescent="0.25">
      <c r="C29" s="29" t="s">
        <v>1166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190</v>
      </c>
    </row>
    <row r="5" spans="1:3" x14ac:dyDescent="0.25">
      <c r="A5" s="4" t="s">
        <v>2</v>
      </c>
      <c r="B5" s="2">
        <f>'Total Orgs'!B141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41401</v>
      </c>
      <c r="B11" s="2">
        <v>500</v>
      </c>
      <c r="C11" t="s">
        <v>1114</v>
      </c>
    </row>
    <row r="12" spans="1:3" x14ac:dyDescent="0.25">
      <c r="C12" t="s">
        <v>231</v>
      </c>
    </row>
    <row r="13" spans="1:3" x14ac:dyDescent="0.25">
      <c r="C13" t="s">
        <v>1115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121</v>
      </c>
    </row>
    <row r="5" spans="1:3" x14ac:dyDescent="0.25">
      <c r="A5" s="4" t="s">
        <v>2</v>
      </c>
      <c r="B5" s="2">
        <f>'Total Orgs'!B142</f>
        <v>5500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SUM(B11:B101)</f>
        <v>5500.37</v>
      </c>
    </row>
    <row r="8" spans="1:3" x14ac:dyDescent="0.25">
      <c r="A8" s="4" t="s">
        <v>5</v>
      </c>
      <c r="B8" s="2">
        <f>SUM(B5+B6-B7)</f>
        <v>-0.36999999999989086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41183</v>
      </c>
      <c r="B11" s="2">
        <v>10.5</v>
      </c>
      <c r="C11" t="s">
        <v>335</v>
      </c>
    </row>
    <row r="12" spans="1:3" x14ac:dyDescent="0.25">
      <c r="C12" t="s">
        <v>336</v>
      </c>
    </row>
    <row r="13" spans="1:3" x14ac:dyDescent="0.25">
      <c r="C13" t="s">
        <v>200</v>
      </c>
    </row>
    <row r="14" spans="1:3" x14ac:dyDescent="0.25">
      <c r="A14" s="4">
        <v>41191</v>
      </c>
      <c r="B14" s="2">
        <v>10.5</v>
      </c>
      <c r="C14" t="s">
        <v>335</v>
      </c>
    </row>
    <row r="15" spans="1:3" x14ac:dyDescent="0.25">
      <c r="C15" t="s">
        <v>336</v>
      </c>
    </row>
    <row r="16" spans="1:3" x14ac:dyDescent="0.25">
      <c r="C16" t="s">
        <v>200</v>
      </c>
    </row>
    <row r="17" spans="1:3" x14ac:dyDescent="0.25">
      <c r="A17" s="4">
        <v>41199</v>
      </c>
      <c r="B17" s="2">
        <v>26.25</v>
      </c>
      <c r="C17" t="s">
        <v>335</v>
      </c>
    </row>
    <row r="18" spans="1:3" x14ac:dyDescent="0.25">
      <c r="C18" t="s">
        <v>336</v>
      </c>
    </row>
    <row r="19" spans="1:3" x14ac:dyDescent="0.25">
      <c r="C19" t="s">
        <v>200</v>
      </c>
    </row>
    <row r="20" spans="1:3" x14ac:dyDescent="0.25">
      <c r="A20" s="4">
        <v>41207</v>
      </c>
      <c r="B20" s="2">
        <v>107.98</v>
      </c>
      <c r="C20" t="s">
        <v>438</v>
      </c>
    </row>
    <row r="21" spans="1:3" x14ac:dyDescent="0.25">
      <c r="C21" t="s">
        <v>439</v>
      </c>
    </row>
    <row r="22" spans="1:3" x14ac:dyDescent="0.25">
      <c r="C22" t="s">
        <v>440</v>
      </c>
    </row>
    <row r="23" spans="1:3" x14ac:dyDescent="0.25">
      <c r="A23" s="4">
        <v>41208</v>
      </c>
      <c r="B23" s="2">
        <v>4.5</v>
      </c>
      <c r="C23" t="s">
        <v>335</v>
      </c>
    </row>
    <row r="24" spans="1:3" x14ac:dyDescent="0.25">
      <c r="C24" t="s">
        <v>336</v>
      </c>
    </row>
    <row r="25" spans="1:3" x14ac:dyDescent="0.25">
      <c r="C25" t="s">
        <v>200</v>
      </c>
    </row>
    <row r="26" spans="1:3" x14ac:dyDescent="0.25">
      <c r="A26" s="4">
        <v>41208</v>
      </c>
      <c r="B26" s="2">
        <v>3.8</v>
      </c>
      <c r="C26" t="s">
        <v>335</v>
      </c>
    </row>
    <row r="27" spans="1:3" x14ac:dyDescent="0.25">
      <c r="C27" t="s">
        <v>336</v>
      </c>
    </row>
    <row r="28" spans="1:3" x14ac:dyDescent="0.25">
      <c r="C28" t="s">
        <v>200</v>
      </c>
    </row>
    <row r="29" spans="1:3" x14ac:dyDescent="0.25">
      <c r="A29" s="4">
        <v>41219</v>
      </c>
      <c r="B29" s="2">
        <v>3.5</v>
      </c>
      <c r="C29" t="s">
        <v>335</v>
      </c>
    </row>
    <row r="30" spans="1:3" x14ac:dyDescent="0.25">
      <c r="C30" t="s">
        <v>336</v>
      </c>
    </row>
    <row r="31" spans="1:3" x14ac:dyDescent="0.25">
      <c r="C31" t="s">
        <v>200</v>
      </c>
    </row>
    <row r="32" spans="1:3" x14ac:dyDescent="0.25">
      <c r="A32" s="4">
        <v>41219</v>
      </c>
      <c r="B32" s="2">
        <v>31</v>
      </c>
      <c r="C32" t="s">
        <v>335</v>
      </c>
    </row>
    <row r="33" spans="1:3" x14ac:dyDescent="0.25">
      <c r="C33" t="s">
        <v>336</v>
      </c>
    </row>
    <row r="34" spans="1:3" x14ac:dyDescent="0.25">
      <c r="C34" t="s">
        <v>200</v>
      </c>
    </row>
    <row r="35" spans="1:3" x14ac:dyDescent="0.25">
      <c r="A35" s="4">
        <v>41219</v>
      </c>
      <c r="B35" s="2">
        <v>44.2</v>
      </c>
      <c r="C35" t="s">
        <v>485</v>
      </c>
    </row>
    <row r="36" spans="1:3" x14ac:dyDescent="0.25">
      <c r="C36" t="s">
        <v>439</v>
      </c>
    </row>
    <row r="37" spans="1:3" x14ac:dyDescent="0.25">
      <c r="C37" t="s">
        <v>486</v>
      </c>
    </row>
    <row r="38" spans="1:3" x14ac:dyDescent="0.25">
      <c r="A38" s="4">
        <v>41324</v>
      </c>
      <c r="B38" s="2">
        <v>2407.35</v>
      </c>
      <c r="C38" t="s">
        <v>770</v>
      </c>
    </row>
    <row r="39" spans="1:3" x14ac:dyDescent="0.25">
      <c r="C39" t="s">
        <v>771</v>
      </c>
    </row>
    <row r="40" spans="1:3" x14ac:dyDescent="0.25">
      <c r="C40" t="s">
        <v>772</v>
      </c>
    </row>
    <row r="41" spans="1:3" x14ac:dyDescent="0.25">
      <c r="C41" t="s">
        <v>773</v>
      </c>
    </row>
    <row r="42" spans="1:3" x14ac:dyDescent="0.25">
      <c r="C42" t="s">
        <v>970</v>
      </c>
    </row>
    <row r="43" spans="1:3" x14ac:dyDescent="0.25">
      <c r="A43" s="4">
        <v>41376</v>
      </c>
      <c r="B43" s="2">
        <v>30</v>
      </c>
      <c r="C43" t="s">
        <v>335</v>
      </c>
    </row>
    <row r="44" spans="1:3" x14ac:dyDescent="0.25">
      <c r="C44" t="s">
        <v>336</v>
      </c>
    </row>
    <row r="45" spans="1:3" x14ac:dyDescent="0.25">
      <c r="C45" t="s">
        <v>200</v>
      </c>
    </row>
    <row r="46" spans="1:3" x14ac:dyDescent="0.25">
      <c r="A46" s="4">
        <v>41379</v>
      </c>
      <c r="B46" s="2">
        <v>58.85</v>
      </c>
      <c r="C46" t="s">
        <v>1021</v>
      </c>
    </row>
    <row r="47" spans="1:3" x14ac:dyDescent="0.25">
      <c r="C47" t="s">
        <v>439</v>
      </c>
    </row>
    <row r="48" spans="1:3" x14ac:dyDescent="0.25">
      <c r="C48" t="s">
        <v>1022</v>
      </c>
    </row>
    <row r="49" spans="1:3" x14ac:dyDescent="0.25">
      <c r="A49" s="4">
        <v>41410</v>
      </c>
      <c r="B49" s="2">
        <v>18.98</v>
      </c>
      <c r="C49" t="s">
        <v>1168</v>
      </c>
    </row>
    <row r="50" spans="1:3" x14ac:dyDescent="0.25">
      <c r="C50" t="s">
        <v>439</v>
      </c>
    </row>
    <row r="51" spans="1:3" x14ac:dyDescent="0.25">
      <c r="C51" t="s">
        <v>1169</v>
      </c>
    </row>
    <row r="52" spans="1:3" x14ac:dyDescent="0.25">
      <c r="A52" s="4">
        <v>41492</v>
      </c>
      <c r="B52" s="2">
        <v>990</v>
      </c>
      <c r="C52" t="s">
        <v>1307</v>
      </c>
    </row>
    <row r="53" spans="1:3" x14ac:dyDescent="0.25">
      <c r="C53" t="s">
        <v>231</v>
      </c>
    </row>
    <row r="54" spans="1:3" x14ac:dyDescent="0.25">
      <c r="C54" t="s">
        <v>1308</v>
      </c>
    </row>
    <row r="55" spans="1:3" x14ac:dyDescent="0.25">
      <c r="A55" s="4">
        <v>41492</v>
      </c>
      <c r="B55" s="2">
        <v>81.96</v>
      </c>
      <c r="C55" t="s">
        <v>424</v>
      </c>
    </row>
    <row r="56" spans="1:3" x14ac:dyDescent="0.25">
      <c r="C56" t="s">
        <v>439</v>
      </c>
    </row>
    <row r="57" spans="1:3" x14ac:dyDescent="0.25">
      <c r="C57" t="s">
        <v>1309</v>
      </c>
    </row>
    <row r="58" spans="1:3" x14ac:dyDescent="0.25">
      <c r="A58" s="4">
        <v>41505</v>
      </c>
      <c r="B58" s="2">
        <v>519.21</v>
      </c>
      <c r="C58" t="s">
        <v>1182</v>
      </c>
    </row>
    <row r="59" spans="1:3" x14ac:dyDescent="0.25">
      <c r="C59" t="s">
        <v>231</v>
      </c>
    </row>
    <row r="60" spans="1:3" x14ac:dyDescent="0.25">
      <c r="C60" t="s">
        <v>1354</v>
      </c>
    </row>
    <row r="61" spans="1:3" x14ac:dyDescent="0.25">
      <c r="A61" s="4">
        <v>41512</v>
      </c>
      <c r="B61" s="2">
        <v>1151.79</v>
      </c>
      <c r="C61" t="s">
        <v>1386</v>
      </c>
    </row>
    <row r="62" spans="1:3" x14ac:dyDescent="0.25">
      <c r="C62" t="s">
        <v>231</v>
      </c>
    </row>
    <row r="63" spans="1:3" x14ac:dyDescent="0.25">
      <c r="C63" t="s">
        <v>1387</v>
      </c>
    </row>
  </sheetData>
  <phoneticPr fontId="6" type="noConversion"/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122</v>
      </c>
    </row>
    <row r="5" spans="1:3" x14ac:dyDescent="0.25">
      <c r="A5" s="4" t="s">
        <v>2</v>
      </c>
      <c r="B5" s="2">
        <f>'Total Orgs'!B143</f>
        <v>700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700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41179</v>
      </c>
      <c r="B11" s="2">
        <v>200</v>
      </c>
      <c r="C11" t="s">
        <v>299</v>
      </c>
    </row>
    <row r="12" spans="1:3" x14ac:dyDescent="0.25">
      <c r="C12" t="s">
        <v>231</v>
      </c>
    </row>
    <row r="13" spans="1:3" x14ac:dyDescent="0.25">
      <c r="C13" t="s">
        <v>300</v>
      </c>
    </row>
    <row r="14" spans="1:3" x14ac:dyDescent="0.25">
      <c r="A14" s="4">
        <v>41346</v>
      </c>
      <c r="B14" s="2">
        <v>500</v>
      </c>
      <c r="C14" t="s">
        <v>917</v>
      </c>
    </row>
    <row r="15" spans="1:3" x14ac:dyDescent="0.25">
      <c r="C15" t="s">
        <v>231</v>
      </c>
    </row>
    <row r="16" spans="1:3" x14ac:dyDescent="0.25">
      <c r="C16" t="s">
        <v>918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123</v>
      </c>
    </row>
    <row r="5" spans="1:3" x14ac:dyDescent="0.25">
      <c r="A5" s="4" t="s">
        <v>2</v>
      </c>
      <c r="B5" s="2">
        <f>'Total Orgs'!B145</f>
        <v>7500</v>
      </c>
    </row>
    <row r="6" spans="1:3" x14ac:dyDescent="0.25">
      <c r="A6" s="4" t="s">
        <v>3</v>
      </c>
      <c r="B6" s="2">
        <v>750</v>
      </c>
    </row>
    <row r="7" spans="1:3" x14ac:dyDescent="0.25">
      <c r="A7" s="4" t="s">
        <v>4</v>
      </c>
      <c r="B7" s="2">
        <f>SUM(B11:B100)</f>
        <v>8250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41241</v>
      </c>
      <c r="B11" s="2">
        <v>2819.06</v>
      </c>
      <c r="C11" t="s">
        <v>539</v>
      </c>
    </row>
    <row r="12" spans="1:3" x14ac:dyDescent="0.25">
      <c r="C12" t="s">
        <v>540</v>
      </c>
    </row>
    <row r="13" spans="1:3" x14ac:dyDescent="0.25">
      <c r="C13" t="s">
        <v>270</v>
      </c>
    </row>
    <row r="14" spans="1:3" x14ac:dyDescent="0.25">
      <c r="C14" t="s">
        <v>541</v>
      </c>
    </row>
    <row r="15" spans="1:3" x14ac:dyDescent="0.25">
      <c r="A15" s="4">
        <v>41241</v>
      </c>
      <c r="B15" s="2">
        <v>4680.9399999999996</v>
      </c>
      <c r="C15" t="s">
        <v>542</v>
      </c>
    </row>
    <row r="16" spans="1:3" x14ac:dyDescent="0.25">
      <c r="C16" t="s">
        <v>543</v>
      </c>
    </row>
    <row r="17" spans="1:3" x14ac:dyDescent="0.25">
      <c r="C17" t="s">
        <v>544</v>
      </c>
    </row>
    <row r="18" spans="1:3" x14ac:dyDescent="0.25">
      <c r="C18" t="s">
        <v>545</v>
      </c>
    </row>
    <row r="19" spans="1:3" x14ac:dyDescent="0.25">
      <c r="C19" t="s">
        <v>546</v>
      </c>
    </row>
    <row r="20" spans="1:3" x14ac:dyDescent="0.25">
      <c r="C20" t="s">
        <v>622</v>
      </c>
    </row>
    <row r="21" spans="1:3" x14ac:dyDescent="0.25">
      <c r="A21" s="4">
        <v>41404</v>
      </c>
      <c r="B21" s="2">
        <v>750</v>
      </c>
      <c r="C21" t="s">
        <v>1153</v>
      </c>
    </row>
    <row r="22" spans="1:3" x14ac:dyDescent="0.25">
      <c r="C22" t="s">
        <v>1154</v>
      </c>
    </row>
    <row r="23" spans="1:3" x14ac:dyDescent="0.25">
      <c r="C23" t="s">
        <v>1155</v>
      </c>
    </row>
    <row r="24" spans="1:3" x14ac:dyDescent="0.25">
      <c r="C24" t="s">
        <v>1193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125</v>
      </c>
    </row>
    <row r="5" spans="1:3" x14ac:dyDescent="0.25">
      <c r="A5" s="4" t="s">
        <v>2</v>
      </c>
      <c r="B5" s="2">
        <f>'Total Orgs'!B146</f>
        <v>60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60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191</v>
      </c>
    </row>
    <row r="5" spans="1:3" x14ac:dyDescent="0.25">
      <c r="A5" s="4" t="s">
        <v>2</v>
      </c>
      <c r="B5" s="2">
        <f>'Total Orgs'!B147</f>
        <v>150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150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126</v>
      </c>
    </row>
    <row r="5" spans="1:3" x14ac:dyDescent="0.25">
      <c r="A5" s="4" t="s">
        <v>2</v>
      </c>
      <c r="B5" s="2">
        <f>'Total Orgs'!B149</f>
        <v>750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728.3</v>
      </c>
    </row>
    <row r="8" spans="1:3" x14ac:dyDescent="0.25">
      <c r="A8" s="4" t="s">
        <v>5</v>
      </c>
      <c r="B8" s="2">
        <f>SUM(B5+B6-B7)</f>
        <v>21.700000000000045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41366</v>
      </c>
      <c r="C11" t="s">
        <v>975</v>
      </c>
    </row>
    <row r="12" spans="1:3" x14ac:dyDescent="0.25">
      <c r="C12" t="s">
        <v>976</v>
      </c>
    </row>
    <row r="13" spans="1:3" x14ac:dyDescent="0.25">
      <c r="C13" t="s">
        <v>977</v>
      </c>
    </row>
    <row r="14" spans="1:3" x14ac:dyDescent="0.25">
      <c r="C14" t="s">
        <v>978</v>
      </c>
    </row>
    <row r="15" spans="1:3" x14ac:dyDescent="0.25">
      <c r="C15" t="s">
        <v>1056</v>
      </c>
    </row>
    <row r="16" spans="1:3" x14ac:dyDescent="0.25">
      <c r="A16" s="4">
        <v>41450</v>
      </c>
      <c r="B16" s="2">
        <v>169.68</v>
      </c>
      <c r="C16" t="s">
        <v>1211</v>
      </c>
    </row>
    <row r="17" spans="1:3" x14ac:dyDescent="0.25">
      <c r="C17" t="s">
        <v>270</v>
      </c>
    </row>
    <row r="18" spans="1:3" x14ac:dyDescent="0.25">
      <c r="C18" t="s">
        <v>1212</v>
      </c>
    </row>
    <row r="19" spans="1:3" x14ac:dyDescent="0.25">
      <c r="A19" s="4">
        <v>41505</v>
      </c>
      <c r="B19" s="2">
        <v>416.71</v>
      </c>
      <c r="C19" t="s">
        <v>516</v>
      </c>
    </row>
    <row r="20" spans="1:3" x14ac:dyDescent="0.25">
      <c r="C20" t="s">
        <v>231</v>
      </c>
    </row>
    <row r="21" spans="1:3" x14ac:dyDescent="0.25">
      <c r="C21" t="s">
        <v>1352</v>
      </c>
    </row>
    <row r="22" spans="1:3" x14ac:dyDescent="0.25">
      <c r="A22" s="4">
        <v>41508</v>
      </c>
      <c r="B22" s="2">
        <v>141.91</v>
      </c>
      <c r="C22" t="s">
        <v>516</v>
      </c>
    </row>
    <row r="23" spans="1:3" x14ac:dyDescent="0.25">
      <c r="C23" t="s">
        <v>231</v>
      </c>
    </row>
    <row r="24" spans="1:3" x14ac:dyDescent="0.25">
      <c r="C24" t="s">
        <v>1371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127</v>
      </c>
    </row>
    <row r="5" spans="1:3" x14ac:dyDescent="0.25">
      <c r="A5" s="4" t="s">
        <v>2</v>
      </c>
      <c r="B5" s="2">
        <f>'Total Orgs'!B150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41472</v>
      </c>
      <c r="B11" s="2">
        <v>400</v>
      </c>
      <c r="C11" t="s">
        <v>1043</v>
      </c>
    </row>
    <row r="12" spans="1:3" x14ac:dyDescent="0.25">
      <c r="C12" t="s">
        <v>527</v>
      </c>
    </row>
    <row r="13" spans="1:3" x14ac:dyDescent="0.25">
      <c r="C13" t="s">
        <v>1246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144</v>
      </c>
    </row>
    <row r="5" spans="1:3" x14ac:dyDescent="0.25">
      <c r="A5" s="4" t="s">
        <v>2</v>
      </c>
      <c r="B5" s="2">
        <f>'Total Orgs'!B158</f>
        <v>2400</v>
      </c>
    </row>
    <row r="6" spans="1:3" x14ac:dyDescent="0.25">
      <c r="A6" s="4" t="s">
        <v>3</v>
      </c>
      <c r="B6" s="2">
        <v>600</v>
      </c>
    </row>
    <row r="7" spans="1:3" x14ac:dyDescent="0.25">
      <c r="A7" s="4" t="s">
        <v>4</v>
      </c>
      <c r="B7" s="2">
        <f>SUM(B11:B104)</f>
        <v>3000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41318</v>
      </c>
      <c r="B11" s="2">
        <v>750</v>
      </c>
      <c r="C11" t="s">
        <v>727</v>
      </c>
    </row>
    <row r="12" spans="1:3" x14ac:dyDescent="0.25">
      <c r="C12" t="s">
        <v>728</v>
      </c>
    </row>
    <row r="13" spans="1:3" x14ac:dyDescent="0.25">
      <c r="C13" t="s">
        <v>729</v>
      </c>
    </row>
    <row r="14" spans="1:3" x14ac:dyDescent="0.25">
      <c r="C14" t="s">
        <v>730</v>
      </c>
    </row>
    <row r="15" spans="1:3" x14ac:dyDescent="0.25">
      <c r="C15" t="s">
        <v>731</v>
      </c>
    </row>
    <row r="16" spans="1:3" x14ac:dyDescent="0.25">
      <c r="C16" t="s">
        <v>902</v>
      </c>
    </row>
    <row r="17" spans="1:3" x14ac:dyDescent="0.25">
      <c r="A17" s="4">
        <v>41318</v>
      </c>
      <c r="B17" s="2">
        <v>750</v>
      </c>
      <c r="C17" t="s">
        <v>727</v>
      </c>
    </row>
    <row r="18" spans="1:3" x14ac:dyDescent="0.25">
      <c r="C18" t="s">
        <v>732</v>
      </c>
    </row>
    <row r="19" spans="1:3" x14ac:dyDescent="0.25">
      <c r="C19" t="s">
        <v>733</v>
      </c>
    </row>
    <row r="20" spans="1:3" x14ac:dyDescent="0.25">
      <c r="C20" t="s">
        <v>734</v>
      </c>
    </row>
    <row r="21" spans="1:3" x14ac:dyDescent="0.25">
      <c r="C21" t="s">
        <v>735</v>
      </c>
    </row>
    <row r="22" spans="1:3" x14ac:dyDescent="0.25">
      <c r="C22" t="s">
        <v>971</v>
      </c>
    </row>
    <row r="23" spans="1:3" x14ac:dyDescent="0.25">
      <c r="A23" s="4">
        <v>41318</v>
      </c>
      <c r="B23" s="2">
        <v>750</v>
      </c>
      <c r="C23" t="s">
        <v>727</v>
      </c>
    </row>
    <row r="24" spans="1:3" x14ac:dyDescent="0.25">
      <c r="C24" t="s">
        <v>736</v>
      </c>
    </row>
    <row r="25" spans="1:3" x14ac:dyDescent="0.25">
      <c r="C25" t="s">
        <v>737</v>
      </c>
    </row>
    <row r="26" spans="1:3" x14ac:dyDescent="0.25">
      <c r="C26" t="s">
        <v>738</v>
      </c>
    </row>
    <row r="27" spans="1:3" x14ac:dyDescent="0.25">
      <c r="C27" t="s">
        <v>739</v>
      </c>
    </row>
    <row r="28" spans="1:3" x14ac:dyDescent="0.25">
      <c r="C28" t="s">
        <v>1005</v>
      </c>
    </row>
    <row r="29" spans="1:3" x14ac:dyDescent="0.25">
      <c r="A29" s="4">
        <v>41373</v>
      </c>
      <c r="B29" s="2">
        <v>150</v>
      </c>
      <c r="C29" t="s">
        <v>988</v>
      </c>
    </row>
    <row r="30" spans="1:3" x14ac:dyDescent="0.25">
      <c r="C30" t="s">
        <v>989</v>
      </c>
    </row>
    <row r="31" spans="1:3" x14ac:dyDescent="0.25">
      <c r="C31" t="s">
        <v>990</v>
      </c>
    </row>
    <row r="32" spans="1:3" x14ac:dyDescent="0.25">
      <c r="C32" t="s">
        <v>991</v>
      </c>
    </row>
    <row r="33" spans="1:3" x14ac:dyDescent="0.25">
      <c r="C33" t="s">
        <v>992</v>
      </c>
    </row>
    <row r="34" spans="1:3" x14ac:dyDescent="0.25">
      <c r="C34" t="s">
        <v>1062</v>
      </c>
    </row>
    <row r="35" spans="1:3" x14ac:dyDescent="0.25">
      <c r="A35" s="4">
        <v>41415</v>
      </c>
      <c r="B35" s="2">
        <v>600</v>
      </c>
      <c r="C35" t="s">
        <v>1174</v>
      </c>
    </row>
    <row r="36" spans="1:3" x14ac:dyDescent="0.25">
      <c r="C36" t="s">
        <v>989</v>
      </c>
    </row>
    <row r="37" spans="1:3" x14ac:dyDescent="0.25">
      <c r="C37" t="s">
        <v>1175</v>
      </c>
    </row>
    <row r="38" spans="1:3" x14ac:dyDescent="0.25">
      <c r="C38" t="s">
        <v>1176</v>
      </c>
    </row>
    <row r="39" spans="1:3" x14ac:dyDescent="0.25">
      <c r="C39" t="s">
        <v>1177</v>
      </c>
    </row>
    <row r="40" spans="1:3" x14ac:dyDescent="0.25">
      <c r="C40" t="s">
        <v>1223</v>
      </c>
    </row>
  </sheetData>
  <phoneticPr fontId="6" type="noConversion"/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23</v>
      </c>
    </row>
    <row r="5" spans="1:3" x14ac:dyDescent="0.25">
      <c r="A5" s="4" t="s">
        <v>2</v>
      </c>
      <c r="B5" s="2">
        <f>'Total Orgs'!B18</f>
        <v>640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640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" sqref="C1"/>
    </sheetView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128</v>
      </c>
    </row>
    <row r="5" spans="1:3" x14ac:dyDescent="0.25">
      <c r="A5" s="4" t="s">
        <v>2</v>
      </c>
      <c r="B5" s="2">
        <f>'Total Orgs'!B152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500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129</v>
      </c>
    </row>
    <row r="5" spans="1:3" x14ac:dyDescent="0.25">
      <c r="A5" s="4" t="s">
        <v>2</v>
      </c>
      <c r="B5" s="2">
        <f>'Total Orgs'!B153</f>
        <v>450</v>
      </c>
    </row>
    <row r="6" spans="1:3" x14ac:dyDescent="0.25">
      <c r="A6" s="4" t="s">
        <v>3</v>
      </c>
      <c r="B6" s="2">
        <v>112.5</v>
      </c>
    </row>
    <row r="7" spans="1:3" x14ac:dyDescent="0.25">
      <c r="A7" s="4" t="s">
        <v>4</v>
      </c>
      <c r="B7" s="2">
        <f>SUM(B11:B100)</f>
        <v>562.5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41185</v>
      </c>
      <c r="B11" s="2">
        <v>17.5</v>
      </c>
      <c r="C11" t="s">
        <v>195</v>
      </c>
    </row>
    <row r="12" spans="1:3" x14ac:dyDescent="0.25">
      <c r="C12" t="s">
        <v>343</v>
      </c>
    </row>
    <row r="13" spans="1:3" x14ac:dyDescent="0.25">
      <c r="C13" t="s">
        <v>200</v>
      </c>
    </row>
    <row r="14" spans="1:3" x14ac:dyDescent="0.25">
      <c r="A14" s="4">
        <v>41201</v>
      </c>
      <c r="B14" s="2">
        <v>34.32</v>
      </c>
      <c r="C14" t="s">
        <v>424</v>
      </c>
    </row>
    <row r="15" spans="1:3" x14ac:dyDescent="0.25">
      <c r="C15" t="s">
        <v>270</v>
      </c>
    </row>
    <row r="16" spans="1:3" x14ac:dyDescent="0.25">
      <c r="C16" t="s">
        <v>425</v>
      </c>
    </row>
    <row r="17" spans="1:3" x14ac:dyDescent="0.25">
      <c r="A17" s="4">
        <v>41372</v>
      </c>
      <c r="B17" s="2">
        <v>120</v>
      </c>
      <c r="C17" t="s">
        <v>195</v>
      </c>
    </row>
    <row r="18" spans="1:3" x14ac:dyDescent="0.25">
      <c r="C18" t="s">
        <v>343</v>
      </c>
    </row>
    <row r="19" spans="1:3" x14ac:dyDescent="0.25">
      <c r="C19" t="s">
        <v>200</v>
      </c>
    </row>
    <row r="20" spans="1:3" x14ac:dyDescent="0.25">
      <c r="A20" s="4">
        <v>41376</v>
      </c>
      <c r="B20" s="2">
        <v>6</v>
      </c>
      <c r="C20" t="s">
        <v>195</v>
      </c>
    </row>
    <row r="21" spans="1:3" x14ac:dyDescent="0.25">
      <c r="C21" t="s">
        <v>343</v>
      </c>
    </row>
    <row r="22" spans="1:3" x14ac:dyDescent="0.25">
      <c r="C22" t="s">
        <v>200</v>
      </c>
    </row>
    <row r="23" spans="1:3" x14ac:dyDescent="0.25">
      <c r="A23" s="4">
        <v>41379</v>
      </c>
      <c r="B23" s="2">
        <v>384.68</v>
      </c>
      <c r="C23" t="s">
        <v>1014</v>
      </c>
    </row>
    <row r="24" spans="1:3" x14ac:dyDescent="0.25">
      <c r="C24" t="s">
        <v>1015</v>
      </c>
    </row>
    <row r="25" spans="1:3" x14ac:dyDescent="0.25">
      <c r="C25" t="s">
        <v>1016</v>
      </c>
    </row>
    <row r="26" spans="1:3" x14ac:dyDescent="0.25">
      <c r="C26" t="s">
        <v>1017</v>
      </c>
    </row>
    <row r="27" spans="1:3" x14ac:dyDescent="0.25">
      <c r="C27" t="s">
        <v>1186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130</v>
      </c>
    </row>
    <row r="5" spans="1:3" x14ac:dyDescent="0.25">
      <c r="A5" s="4" t="s">
        <v>2</v>
      </c>
      <c r="B5" s="2">
        <f>'Total Orgs'!B154</f>
        <v>200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41488</v>
      </c>
      <c r="B11" s="2">
        <v>200</v>
      </c>
      <c r="C11" t="s">
        <v>1286</v>
      </c>
    </row>
    <row r="12" spans="1:3" x14ac:dyDescent="0.25">
      <c r="C12" t="s">
        <v>284</v>
      </c>
    </row>
    <row r="13" spans="1:3" x14ac:dyDescent="0.25">
      <c r="C13" t="s">
        <v>1287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131</v>
      </c>
    </row>
    <row r="5" spans="1:3" x14ac:dyDescent="0.25">
      <c r="A5" s="4" t="s">
        <v>2</v>
      </c>
      <c r="B5" s="2">
        <f>'Total Orgs'!B155</f>
        <v>2100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1954.8799999999999</v>
      </c>
    </row>
    <row r="8" spans="1:3" x14ac:dyDescent="0.25">
      <c r="A8" s="4" t="s">
        <v>5</v>
      </c>
      <c r="B8" s="2">
        <f>SUM(B5+B6-B7)</f>
        <v>145.12000000000012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41186</v>
      </c>
      <c r="B11" s="2">
        <v>433.33</v>
      </c>
      <c r="C11" t="s">
        <v>342</v>
      </c>
    </row>
    <row r="12" spans="1:3" x14ac:dyDescent="0.25">
      <c r="C12" t="s">
        <v>343</v>
      </c>
    </row>
    <row r="13" spans="1:3" x14ac:dyDescent="0.25">
      <c r="C13" t="s">
        <v>229</v>
      </c>
    </row>
    <row r="14" spans="1:3" x14ac:dyDescent="0.25">
      <c r="A14" s="4">
        <v>41361</v>
      </c>
      <c r="B14" s="2">
        <v>1521.55</v>
      </c>
      <c r="C14" t="s">
        <v>968</v>
      </c>
    </row>
    <row r="15" spans="1:3" x14ac:dyDescent="0.25">
      <c r="C15" t="s">
        <v>439</v>
      </c>
    </row>
    <row r="16" spans="1:3" x14ac:dyDescent="0.25">
      <c r="C16" t="s">
        <v>969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132</v>
      </c>
    </row>
    <row r="5" spans="1:3" x14ac:dyDescent="0.25">
      <c r="A5" s="4" t="s">
        <v>2</v>
      </c>
      <c r="B5" s="2">
        <f>'Total Orgs'!B156</f>
        <v>1250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351</v>
      </c>
    </row>
    <row r="8" spans="1:3" x14ac:dyDescent="0.25">
      <c r="A8" s="4" t="s">
        <v>5</v>
      </c>
      <c r="B8" s="2">
        <f>SUM(B5+B6-B7)</f>
        <v>899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41382</v>
      </c>
      <c r="B11" s="2">
        <v>351</v>
      </c>
      <c r="C11" t="s">
        <v>1043</v>
      </c>
    </row>
    <row r="12" spans="1:3" x14ac:dyDescent="0.25">
      <c r="C12" t="s">
        <v>439</v>
      </c>
    </row>
    <row r="13" spans="1:3" x14ac:dyDescent="0.25">
      <c r="C13" t="s">
        <v>1044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192</v>
      </c>
    </row>
    <row r="5" spans="1:3" x14ac:dyDescent="0.25">
      <c r="A5" s="4" t="s">
        <v>2</v>
      </c>
      <c r="B5" s="2">
        <f>'Total Orgs'!B135</f>
        <v>100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100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133</v>
      </c>
    </row>
    <row r="5" spans="1:3" x14ac:dyDescent="0.25">
      <c r="A5" s="4" t="s">
        <v>2</v>
      </c>
      <c r="B5" s="2">
        <f>'Total Orgs'!B159</f>
        <v>450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363.5</v>
      </c>
    </row>
    <row r="8" spans="1:3" x14ac:dyDescent="0.25">
      <c r="A8" s="4" t="s">
        <v>5</v>
      </c>
      <c r="B8" s="2">
        <f>SUM(B5+B6-B7)</f>
        <v>86.5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41333</v>
      </c>
      <c r="B11" s="2">
        <v>44.75</v>
      </c>
      <c r="C11" t="s">
        <v>195</v>
      </c>
    </row>
    <row r="12" spans="1:3" x14ac:dyDescent="0.25">
      <c r="C12" t="s">
        <v>804</v>
      </c>
    </row>
    <row r="13" spans="1:3" x14ac:dyDescent="0.25">
      <c r="C13" t="s">
        <v>197</v>
      </c>
    </row>
    <row r="14" spans="1:3" x14ac:dyDescent="0.25">
      <c r="A14" s="4">
        <v>41464</v>
      </c>
      <c r="B14" s="2">
        <v>281.25</v>
      </c>
      <c r="C14" t="s">
        <v>1043</v>
      </c>
    </row>
    <row r="15" spans="1:3" x14ac:dyDescent="0.25">
      <c r="C15" t="s">
        <v>270</v>
      </c>
    </row>
    <row r="16" spans="1:3" x14ac:dyDescent="0.25">
      <c r="C16" t="s">
        <v>1226</v>
      </c>
    </row>
    <row r="17" spans="1:3" x14ac:dyDescent="0.25">
      <c r="A17" s="4">
        <v>41502</v>
      </c>
      <c r="B17" s="2">
        <v>37.5</v>
      </c>
      <c r="C17" t="s">
        <v>195</v>
      </c>
    </row>
    <row r="18" spans="1:3" x14ac:dyDescent="0.25">
      <c r="C18" t="s">
        <v>804</v>
      </c>
    </row>
    <row r="19" spans="1:3" x14ac:dyDescent="0.25">
      <c r="C19" t="s">
        <v>197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134</v>
      </c>
    </row>
    <row r="5" spans="1:3" x14ac:dyDescent="0.25">
      <c r="A5" s="4" t="s">
        <v>2</v>
      </c>
      <c r="B5" s="2">
        <f>'Total Orgs'!B160</f>
        <v>4000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3969.3799999999997</v>
      </c>
    </row>
    <row r="8" spans="1:3" x14ac:dyDescent="0.25">
      <c r="A8" s="4" t="s">
        <v>5</v>
      </c>
      <c r="B8" s="2">
        <f>SUM(B5+B6-B7)</f>
        <v>30.620000000000346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41156</v>
      </c>
      <c r="B11" s="2">
        <v>21.8</v>
      </c>
      <c r="C11" t="s">
        <v>205</v>
      </c>
    </row>
    <row r="12" spans="1:3" x14ac:dyDescent="0.25">
      <c r="C12" t="s">
        <v>206</v>
      </c>
    </row>
    <row r="13" spans="1:3" x14ac:dyDescent="0.25">
      <c r="C13" t="s">
        <v>197</v>
      </c>
    </row>
    <row r="14" spans="1:3" x14ac:dyDescent="0.25">
      <c r="A14" s="4">
        <v>41159</v>
      </c>
      <c r="B14" s="2">
        <v>2.5</v>
      </c>
      <c r="C14" t="s">
        <v>205</v>
      </c>
    </row>
    <row r="15" spans="1:3" x14ac:dyDescent="0.25">
      <c r="C15" t="s">
        <v>206</v>
      </c>
    </row>
    <row r="16" spans="1:3" x14ac:dyDescent="0.25">
      <c r="C16" t="s">
        <v>197</v>
      </c>
    </row>
    <row r="17" spans="1:3" x14ac:dyDescent="0.25">
      <c r="B17" s="2">
        <v>6.75</v>
      </c>
      <c r="C17" t="s">
        <v>205</v>
      </c>
    </row>
    <row r="18" spans="1:3" x14ac:dyDescent="0.25">
      <c r="C18" t="s">
        <v>206</v>
      </c>
    </row>
    <row r="19" spans="1:3" x14ac:dyDescent="0.25">
      <c r="C19" t="s">
        <v>197</v>
      </c>
    </row>
    <row r="20" spans="1:3" x14ac:dyDescent="0.25">
      <c r="A20" s="4">
        <v>41185</v>
      </c>
      <c r="B20" s="2">
        <v>25.8</v>
      </c>
      <c r="C20" t="s">
        <v>205</v>
      </c>
    </row>
    <row r="21" spans="1:3" x14ac:dyDescent="0.25">
      <c r="C21" t="s">
        <v>206</v>
      </c>
    </row>
    <row r="22" spans="1:3" x14ac:dyDescent="0.25">
      <c r="C22" t="s">
        <v>197</v>
      </c>
    </row>
    <row r="23" spans="1:3" x14ac:dyDescent="0.25">
      <c r="A23" s="4">
        <v>41204</v>
      </c>
      <c r="B23" s="2">
        <v>39.5</v>
      </c>
      <c r="C23" t="s">
        <v>205</v>
      </c>
    </row>
    <row r="24" spans="1:3" x14ac:dyDescent="0.25">
      <c r="C24" t="s">
        <v>206</v>
      </c>
    </row>
    <row r="25" spans="1:3" x14ac:dyDescent="0.25">
      <c r="C25" t="s">
        <v>197</v>
      </c>
    </row>
    <row r="26" spans="1:3" x14ac:dyDescent="0.25">
      <c r="A26" s="4">
        <v>41207</v>
      </c>
      <c r="B26" s="2">
        <v>1100</v>
      </c>
      <c r="C26" t="s">
        <v>441</v>
      </c>
    </row>
    <row r="27" spans="1:3" x14ac:dyDescent="0.25">
      <c r="C27" t="s">
        <v>442</v>
      </c>
    </row>
    <row r="28" spans="1:3" x14ac:dyDescent="0.25">
      <c r="C28" t="s">
        <v>443</v>
      </c>
    </row>
    <row r="29" spans="1:3" x14ac:dyDescent="0.25">
      <c r="A29" s="4">
        <v>41207</v>
      </c>
      <c r="B29" s="2">
        <v>495</v>
      </c>
      <c r="C29" t="s">
        <v>444</v>
      </c>
    </row>
    <row r="30" spans="1:3" x14ac:dyDescent="0.25">
      <c r="C30" t="s">
        <v>231</v>
      </c>
    </row>
    <row r="31" spans="1:3" x14ac:dyDescent="0.25">
      <c r="C31" t="s">
        <v>458</v>
      </c>
    </row>
    <row r="32" spans="1:3" x14ac:dyDescent="0.25">
      <c r="A32" s="4">
        <v>41243</v>
      </c>
      <c r="B32" s="2">
        <v>22.5</v>
      </c>
      <c r="C32" t="s">
        <v>205</v>
      </c>
    </row>
    <row r="33" spans="1:3" x14ac:dyDescent="0.25">
      <c r="C33" t="s">
        <v>206</v>
      </c>
    </row>
    <row r="34" spans="1:3" x14ac:dyDescent="0.25">
      <c r="C34" t="s">
        <v>197</v>
      </c>
    </row>
    <row r="35" spans="1:3" x14ac:dyDescent="0.25">
      <c r="A35" s="4">
        <v>41305</v>
      </c>
      <c r="B35" s="2">
        <v>5.88</v>
      </c>
      <c r="C35" t="s">
        <v>205</v>
      </c>
    </row>
    <row r="36" spans="1:3" x14ac:dyDescent="0.25">
      <c r="C36" t="s">
        <v>206</v>
      </c>
    </row>
    <row r="37" spans="1:3" x14ac:dyDescent="0.25">
      <c r="C37" t="s">
        <v>197</v>
      </c>
    </row>
    <row r="38" spans="1:3" x14ac:dyDescent="0.25">
      <c r="A38" s="4">
        <v>41305</v>
      </c>
      <c r="B38" s="2">
        <v>2.38</v>
      </c>
      <c r="C38" t="s">
        <v>205</v>
      </c>
    </row>
    <row r="39" spans="1:3" x14ac:dyDescent="0.25">
      <c r="C39" t="s">
        <v>206</v>
      </c>
    </row>
    <row r="40" spans="1:3" x14ac:dyDescent="0.25">
      <c r="C40" t="s">
        <v>197</v>
      </c>
    </row>
    <row r="41" spans="1:3" x14ac:dyDescent="0.25">
      <c r="A41" s="4">
        <v>41305</v>
      </c>
      <c r="B41" s="2">
        <v>1.5</v>
      </c>
      <c r="C41" t="s">
        <v>205</v>
      </c>
    </row>
    <row r="42" spans="1:3" x14ac:dyDescent="0.25">
      <c r="C42" t="s">
        <v>206</v>
      </c>
    </row>
    <row r="43" spans="1:3" x14ac:dyDescent="0.25">
      <c r="C43" t="s">
        <v>197</v>
      </c>
    </row>
    <row r="44" spans="1:3" x14ac:dyDescent="0.25">
      <c r="A44" s="4">
        <v>41318</v>
      </c>
      <c r="B44" s="2">
        <v>5.75</v>
      </c>
      <c r="C44" t="s">
        <v>205</v>
      </c>
    </row>
    <row r="45" spans="1:3" x14ac:dyDescent="0.25">
      <c r="C45" t="s">
        <v>206</v>
      </c>
    </row>
    <row r="46" spans="1:3" x14ac:dyDescent="0.25">
      <c r="C46" t="s">
        <v>197</v>
      </c>
    </row>
    <row r="47" spans="1:3" x14ac:dyDescent="0.25">
      <c r="A47" s="4">
        <v>41318</v>
      </c>
      <c r="B47" s="2">
        <v>14</v>
      </c>
      <c r="C47" t="s">
        <v>205</v>
      </c>
    </row>
    <row r="48" spans="1:3" x14ac:dyDescent="0.25">
      <c r="C48" t="s">
        <v>206</v>
      </c>
    </row>
    <row r="49" spans="1:3" x14ac:dyDescent="0.25">
      <c r="C49" t="s">
        <v>197</v>
      </c>
    </row>
    <row r="50" spans="1:3" x14ac:dyDescent="0.25">
      <c r="A50" s="4">
        <v>41376</v>
      </c>
      <c r="B50" s="2">
        <v>26.5</v>
      </c>
      <c r="C50" t="s">
        <v>205</v>
      </c>
    </row>
    <row r="51" spans="1:3" x14ac:dyDescent="0.25">
      <c r="C51" t="s">
        <v>206</v>
      </c>
    </row>
    <row r="52" spans="1:3" x14ac:dyDescent="0.25">
      <c r="C52" t="s">
        <v>197</v>
      </c>
    </row>
    <row r="53" spans="1:3" x14ac:dyDescent="0.25">
      <c r="A53" s="4">
        <v>41381</v>
      </c>
      <c r="B53" s="2">
        <v>250</v>
      </c>
      <c r="C53" t="s">
        <v>819</v>
      </c>
    </row>
    <row r="54" spans="1:3" x14ac:dyDescent="0.25">
      <c r="C54" t="s">
        <v>231</v>
      </c>
    </row>
    <row r="55" spans="1:3" x14ac:dyDescent="0.25">
      <c r="C55" t="s">
        <v>1028</v>
      </c>
    </row>
    <row r="56" spans="1:3" x14ac:dyDescent="0.25">
      <c r="A56" s="4">
        <v>41401</v>
      </c>
      <c r="B56" s="2">
        <v>37.51</v>
      </c>
      <c r="C56" t="s">
        <v>205</v>
      </c>
    </row>
    <row r="57" spans="1:3" x14ac:dyDescent="0.25">
      <c r="C57" t="s">
        <v>206</v>
      </c>
    </row>
    <row r="58" spans="1:3" x14ac:dyDescent="0.25">
      <c r="C58" t="s">
        <v>197</v>
      </c>
    </row>
    <row r="59" spans="1:3" x14ac:dyDescent="0.25">
      <c r="A59" s="4">
        <v>41401</v>
      </c>
      <c r="B59" s="2">
        <v>4.2</v>
      </c>
      <c r="C59" t="s">
        <v>205</v>
      </c>
    </row>
    <row r="60" spans="1:3" x14ac:dyDescent="0.25">
      <c r="C60" t="s">
        <v>206</v>
      </c>
    </row>
    <row r="61" spans="1:3" x14ac:dyDescent="0.25">
      <c r="C61" t="s">
        <v>197</v>
      </c>
    </row>
    <row r="62" spans="1:3" x14ac:dyDescent="0.25">
      <c r="A62" s="4">
        <v>41416</v>
      </c>
      <c r="B62" s="2">
        <v>814.55</v>
      </c>
      <c r="C62" t="s">
        <v>1182</v>
      </c>
    </row>
    <row r="63" spans="1:3" x14ac:dyDescent="0.25">
      <c r="C63" t="s">
        <v>231</v>
      </c>
    </row>
    <row r="64" spans="1:3" x14ac:dyDescent="0.25">
      <c r="C64" t="s">
        <v>1183</v>
      </c>
    </row>
    <row r="65" spans="1:3" x14ac:dyDescent="0.25">
      <c r="A65" s="4">
        <v>41451</v>
      </c>
      <c r="B65" s="2">
        <v>123</v>
      </c>
      <c r="C65" t="s">
        <v>205</v>
      </c>
    </row>
    <row r="66" spans="1:3" x14ac:dyDescent="0.25">
      <c r="C66" t="s">
        <v>206</v>
      </c>
    </row>
    <row r="67" spans="1:3" x14ac:dyDescent="0.25">
      <c r="C67" t="s">
        <v>197</v>
      </c>
    </row>
    <row r="68" spans="1:3" x14ac:dyDescent="0.25">
      <c r="A68" s="4">
        <v>41477</v>
      </c>
      <c r="B68" s="2">
        <v>92.25</v>
      </c>
      <c r="C68" t="s">
        <v>205</v>
      </c>
    </row>
    <row r="69" spans="1:3" x14ac:dyDescent="0.25">
      <c r="C69" t="s">
        <v>206</v>
      </c>
    </row>
    <row r="70" spans="1:3" x14ac:dyDescent="0.25">
      <c r="C70" t="s">
        <v>197</v>
      </c>
    </row>
    <row r="71" spans="1:3" x14ac:dyDescent="0.25">
      <c r="A71" s="4">
        <v>41505</v>
      </c>
      <c r="B71" s="2">
        <v>738.43</v>
      </c>
      <c r="C71" t="s">
        <v>1182</v>
      </c>
    </row>
    <row r="72" spans="1:3" x14ac:dyDescent="0.25">
      <c r="C72" t="s">
        <v>231</v>
      </c>
    </row>
    <row r="73" spans="1:3" x14ac:dyDescent="0.25">
      <c r="C73" t="s">
        <v>1353</v>
      </c>
    </row>
    <row r="74" spans="1:3" x14ac:dyDescent="0.25">
      <c r="A74" s="4">
        <v>41508</v>
      </c>
      <c r="B74" s="2">
        <v>133.19999999999999</v>
      </c>
      <c r="C74" t="s">
        <v>1383</v>
      </c>
    </row>
    <row r="75" spans="1:3" x14ac:dyDescent="0.25">
      <c r="C75" t="s">
        <v>231</v>
      </c>
    </row>
    <row r="76" spans="1:3" x14ac:dyDescent="0.25">
      <c r="C76" t="s">
        <v>1384</v>
      </c>
    </row>
    <row r="77" spans="1:3" x14ac:dyDescent="0.25">
      <c r="A77" s="4">
        <v>41513</v>
      </c>
      <c r="B77" s="2">
        <v>6.38</v>
      </c>
      <c r="C77" t="s">
        <v>205</v>
      </c>
    </row>
    <row r="78" spans="1:3" x14ac:dyDescent="0.25">
      <c r="C78" t="s">
        <v>206</v>
      </c>
    </row>
    <row r="79" spans="1:3" x14ac:dyDescent="0.25">
      <c r="C79" t="s">
        <v>197</v>
      </c>
    </row>
  </sheetData>
  <phoneticPr fontId="6" type="noConversion"/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135</v>
      </c>
    </row>
    <row r="5" spans="1:3" x14ac:dyDescent="0.25">
      <c r="A5" s="4" t="s">
        <v>2</v>
      </c>
      <c r="B5" s="2">
        <f>'Total Orgs'!B161</f>
        <v>375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375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193</v>
      </c>
    </row>
    <row r="5" spans="1:3" x14ac:dyDescent="0.25">
      <c r="A5" s="4" t="s">
        <v>2</v>
      </c>
      <c r="B5" s="2">
        <f>'Total Orgs'!B162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500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24</v>
      </c>
    </row>
    <row r="5" spans="1:3" x14ac:dyDescent="0.25">
      <c r="A5" s="4" t="s">
        <v>2</v>
      </c>
      <c r="B5" s="2">
        <f>'Total Orgs'!B19</f>
        <v>7000</v>
      </c>
    </row>
    <row r="6" spans="1:3" x14ac:dyDescent="0.25">
      <c r="A6" s="4" t="s">
        <v>3</v>
      </c>
      <c r="B6" s="2">
        <v>1750</v>
      </c>
    </row>
    <row r="7" spans="1:3" x14ac:dyDescent="0.25">
      <c r="A7" s="4" t="s">
        <v>4</v>
      </c>
      <c r="B7" s="2">
        <f>SUM(B11:B101)</f>
        <v>8750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41248</v>
      </c>
      <c r="B11" s="2">
        <v>1234.81</v>
      </c>
      <c r="C11" t="s">
        <v>561</v>
      </c>
    </row>
    <row r="12" spans="1:3" x14ac:dyDescent="0.25">
      <c r="C12" t="s">
        <v>562</v>
      </c>
    </row>
    <row r="13" spans="1:3" x14ac:dyDescent="0.25">
      <c r="C13" t="s">
        <v>563</v>
      </c>
    </row>
    <row r="14" spans="1:3" x14ac:dyDescent="0.25">
      <c r="C14" t="s">
        <v>564</v>
      </c>
    </row>
    <row r="15" spans="1:3" x14ac:dyDescent="0.25">
      <c r="C15" t="s">
        <v>565</v>
      </c>
    </row>
    <row r="16" spans="1:3" x14ac:dyDescent="0.25">
      <c r="C16" t="s">
        <v>686</v>
      </c>
    </row>
    <row r="17" spans="1:3" x14ac:dyDescent="0.25">
      <c r="A17" s="4">
        <v>41248</v>
      </c>
      <c r="B17" s="2">
        <v>2890.2</v>
      </c>
      <c r="C17" t="s">
        <v>566</v>
      </c>
    </row>
    <row r="18" spans="1:3" x14ac:dyDescent="0.25">
      <c r="C18" t="s">
        <v>567</v>
      </c>
    </row>
    <row r="19" spans="1:3" x14ac:dyDescent="0.25">
      <c r="C19" t="s">
        <v>568</v>
      </c>
    </row>
    <row r="20" spans="1:3" x14ac:dyDescent="0.25">
      <c r="C20" t="s">
        <v>569</v>
      </c>
    </row>
    <row r="21" spans="1:3" x14ac:dyDescent="0.25">
      <c r="C21" t="s">
        <v>686</v>
      </c>
    </row>
    <row r="22" spans="1:3" x14ac:dyDescent="0.25">
      <c r="A22" s="4">
        <v>41345</v>
      </c>
      <c r="B22" s="2">
        <v>4624.99</v>
      </c>
      <c r="C22" t="s">
        <v>903</v>
      </c>
    </row>
    <row r="23" spans="1:3" x14ac:dyDescent="0.25">
      <c r="C23" t="s">
        <v>904</v>
      </c>
    </row>
    <row r="24" spans="1:3" x14ac:dyDescent="0.25">
      <c r="C24" t="s">
        <v>905</v>
      </c>
    </row>
    <row r="25" spans="1:3" x14ac:dyDescent="0.25">
      <c r="C25" t="s">
        <v>906</v>
      </c>
    </row>
    <row r="26" spans="1:3" x14ac:dyDescent="0.25">
      <c r="C26" t="s">
        <v>961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136</v>
      </c>
    </row>
    <row r="5" spans="1:3" x14ac:dyDescent="0.25">
      <c r="A5" s="4" t="s">
        <v>2</v>
      </c>
      <c r="B5" s="2">
        <f>'Total Orgs'!B163</f>
        <v>1600</v>
      </c>
    </row>
    <row r="6" spans="1:3" x14ac:dyDescent="0.25">
      <c r="A6" s="4" t="s">
        <v>3</v>
      </c>
      <c r="B6" s="2">
        <v>397.55</v>
      </c>
    </row>
    <row r="7" spans="1:3" x14ac:dyDescent="0.25">
      <c r="A7" s="4" t="s">
        <v>4</v>
      </c>
      <c r="B7" s="2">
        <f>SUM(B11:B100)</f>
        <v>1600</v>
      </c>
    </row>
    <row r="8" spans="1:3" x14ac:dyDescent="0.25">
      <c r="A8" s="4" t="s">
        <v>5</v>
      </c>
      <c r="B8" s="2">
        <f>SUM(B5+B6-B7)</f>
        <v>397.54999999999995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41199</v>
      </c>
      <c r="B11" s="2">
        <v>1600</v>
      </c>
      <c r="C11" t="s">
        <v>398</v>
      </c>
    </row>
    <row r="12" spans="1:3" x14ac:dyDescent="0.25">
      <c r="C12" t="s">
        <v>399</v>
      </c>
    </row>
    <row r="13" spans="1:3" x14ac:dyDescent="0.25">
      <c r="C13" t="s">
        <v>400</v>
      </c>
    </row>
    <row r="14" spans="1:3" x14ac:dyDescent="0.25">
      <c r="C14" t="s">
        <v>401</v>
      </c>
    </row>
    <row r="15" spans="1:3" x14ac:dyDescent="0.25">
      <c r="C15" t="s">
        <v>536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137</v>
      </c>
    </row>
    <row r="5" spans="1:3" x14ac:dyDescent="0.25">
      <c r="A5" s="4" t="s">
        <v>2</v>
      </c>
      <c r="B5" s="2">
        <f>'Total Orgs'!B164</f>
        <v>600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600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138</v>
      </c>
    </row>
    <row r="5" spans="1:3" x14ac:dyDescent="0.25">
      <c r="A5" s="4" t="s">
        <v>2</v>
      </c>
      <c r="B5" s="2">
        <f>'Total Orgs'!B165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97.5</v>
      </c>
    </row>
    <row r="8" spans="1:3" x14ac:dyDescent="0.25">
      <c r="A8" s="4" t="s">
        <v>5</v>
      </c>
      <c r="B8" s="2">
        <f>SUM(B5+B6-B7)</f>
        <v>402.5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41509</v>
      </c>
      <c r="B11" s="2">
        <v>97.5</v>
      </c>
      <c r="C11" t="s">
        <v>1043</v>
      </c>
    </row>
    <row r="12" spans="1:3" x14ac:dyDescent="0.25">
      <c r="C12" t="s">
        <v>270</v>
      </c>
    </row>
    <row r="13" spans="1:3" x14ac:dyDescent="0.25">
      <c r="C13" t="s">
        <v>1385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139</v>
      </c>
    </row>
    <row r="5" spans="1:3" x14ac:dyDescent="0.25">
      <c r="A5" s="4" t="s">
        <v>2</v>
      </c>
      <c r="B5" s="2">
        <f>'Total Orgs'!B166</f>
        <v>11000</v>
      </c>
    </row>
    <row r="6" spans="1:3" x14ac:dyDescent="0.25">
      <c r="A6" s="4" t="s">
        <v>3</v>
      </c>
      <c r="B6" s="2">
        <v>1600</v>
      </c>
    </row>
    <row r="7" spans="1:3" x14ac:dyDescent="0.25">
      <c r="A7" s="4" t="s">
        <v>4</v>
      </c>
      <c r="B7" s="2">
        <f>SUM(B11:B101)</f>
        <v>12600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41243</v>
      </c>
      <c r="B11" s="2">
        <v>275</v>
      </c>
      <c r="C11" t="s">
        <v>548</v>
      </c>
    </row>
    <row r="12" spans="1:3" x14ac:dyDescent="0.25">
      <c r="C12" t="s">
        <v>443</v>
      </c>
    </row>
    <row r="13" spans="1:3" x14ac:dyDescent="0.25">
      <c r="A13" s="4">
        <v>41325</v>
      </c>
      <c r="B13" s="2">
        <v>192.25</v>
      </c>
      <c r="C13" t="s">
        <v>779</v>
      </c>
    </row>
    <row r="14" spans="1:3" x14ac:dyDescent="0.25">
      <c r="C14" t="s">
        <v>231</v>
      </c>
    </row>
    <row r="15" spans="1:3" x14ac:dyDescent="0.25">
      <c r="C15" t="s">
        <v>780</v>
      </c>
    </row>
    <row r="16" spans="1:3" x14ac:dyDescent="0.25">
      <c r="A16" s="4">
        <v>41351</v>
      </c>
      <c r="B16" s="2">
        <v>1291.4000000000001</v>
      </c>
      <c r="C16" t="s">
        <v>921</v>
      </c>
    </row>
    <row r="17" spans="1:3" x14ac:dyDescent="0.25">
      <c r="C17" t="s">
        <v>922</v>
      </c>
    </row>
    <row r="18" spans="1:3" x14ac:dyDescent="0.25">
      <c r="C18" t="s">
        <v>231</v>
      </c>
    </row>
    <row r="19" spans="1:3" x14ac:dyDescent="0.25">
      <c r="C19" t="s">
        <v>923</v>
      </c>
    </row>
    <row r="20" spans="1:3" x14ac:dyDescent="0.25">
      <c r="A20" s="4">
        <v>41373</v>
      </c>
      <c r="B20" s="2">
        <v>7000</v>
      </c>
      <c r="C20" t="s">
        <v>1000</v>
      </c>
    </row>
    <row r="21" spans="1:3" x14ac:dyDescent="0.25">
      <c r="C21" t="s">
        <v>231</v>
      </c>
    </row>
    <row r="22" spans="1:3" x14ac:dyDescent="0.25">
      <c r="C22" t="s">
        <v>1001</v>
      </c>
    </row>
    <row r="23" spans="1:3" x14ac:dyDescent="0.25">
      <c r="A23" s="4">
        <v>41381</v>
      </c>
      <c r="B23" s="2">
        <v>700</v>
      </c>
      <c r="C23" t="s">
        <v>1026</v>
      </c>
    </row>
    <row r="24" spans="1:3" x14ac:dyDescent="0.25">
      <c r="C24" t="s">
        <v>231</v>
      </c>
    </row>
    <row r="25" spans="1:3" x14ac:dyDescent="0.25">
      <c r="C25" t="s">
        <v>1027</v>
      </c>
    </row>
    <row r="26" spans="1:3" x14ac:dyDescent="0.25">
      <c r="A26" s="4">
        <v>41382</v>
      </c>
      <c r="B26" s="2">
        <v>700</v>
      </c>
      <c r="C26" t="s">
        <v>1036</v>
      </c>
    </row>
    <row r="27" spans="1:3" x14ac:dyDescent="0.25">
      <c r="C27" t="s">
        <v>231</v>
      </c>
    </row>
    <row r="28" spans="1:3" x14ac:dyDescent="0.25">
      <c r="C28" t="s">
        <v>1039</v>
      </c>
    </row>
    <row r="29" spans="1:3" x14ac:dyDescent="0.25">
      <c r="A29" s="4">
        <v>41382</v>
      </c>
      <c r="B29" s="2">
        <v>1277.81</v>
      </c>
      <c r="C29" t="s">
        <v>1037</v>
      </c>
    </row>
    <row r="30" spans="1:3" x14ac:dyDescent="0.25">
      <c r="C30" t="s">
        <v>231</v>
      </c>
    </row>
    <row r="31" spans="1:3" x14ac:dyDescent="0.25">
      <c r="C31" t="s">
        <v>1038</v>
      </c>
    </row>
    <row r="32" spans="1:3" x14ac:dyDescent="0.25">
      <c r="A32" s="4">
        <v>41382</v>
      </c>
      <c r="B32" s="2">
        <v>813.54</v>
      </c>
      <c r="C32" t="s">
        <v>1040</v>
      </c>
    </row>
    <row r="33" spans="1:3" x14ac:dyDescent="0.25">
      <c r="C33" t="s">
        <v>231</v>
      </c>
    </row>
    <row r="34" spans="1:3" x14ac:dyDescent="0.25">
      <c r="C34" t="s">
        <v>1041</v>
      </c>
    </row>
    <row r="35" spans="1:3" x14ac:dyDescent="0.25">
      <c r="A35" s="4">
        <v>41453</v>
      </c>
      <c r="B35" s="2">
        <v>350</v>
      </c>
      <c r="C35" t="s">
        <v>494</v>
      </c>
    </row>
    <row r="36" spans="1:3" x14ac:dyDescent="0.25">
      <c r="C36" t="s">
        <v>439</v>
      </c>
    </row>
    <row r="37" spans="1:3" x14ac:dyDescent="0.25">
      <c r="C37" t="s">
        <v>1216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140</v>
      </c>
    </row>
    <row r="5" spans="1:3" x14ac:dyDescent="0.25">
      <c r="A5" s="4" t="s">
        <v>2</v>
      </c>
      <c r="B5" s="2">
        <f>'Total Orgs'!B167</f>
        <v>720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400</v>
      </c>
    </row>
    <row r="8" spans="1:3" x14ac:dyDescent="0.25">
      <c r="A8" s="4" t="s">
        <v>5</v>
      </c>
      <c r="B8" s="2">
        <f>SUM(B5+B6-B7)</f>
        <v>320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41164</v>
      </c>
      <c r="B11" s="2">
        <v>400</v>
      </c>
      <c r="C11" t="s">
        <v>242</v>
      </c>
    </row>
    <row r="12" spans="1:3" x14ac:dyDescent="0.25">
      <c r="C12" t="s">
        <v>243</v>
      </c>
    </row>
    <row r="13" spans="1:3" x14ac:dyDescent="0.25">
      <c r="C13" t="s">
        <v>244</v>
      </c>
    </row>
    <row r="14" spans="1:3" x14ac:dyDescent="0.25">
      <c r="C14" t="s">
        <v>245</v>
      </c>
    </row>
    <row r="15" spans="1:3" x14ac:dyDescent="0.25">
      <c r="C15" t="s">
        <v>363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141</v>
      </c>
    </row>
    <row r="5" spans="1:3" x14ac:dyDescent="0.25">
      <c r="A5" s="4" t="s">
        <v>2</v>
      </c>
      <c r="B5" s="2">
        <f>'Total Orgs'!B168</f>
        <v>1500</v>
      </c>
    </row>
    <row r="6" spans="1:3" x14ac:dyDescent="0.25">
      <c r="A6" s="4" t="s">
        <v>3</v>
      </c>
      <c r="B6" s="2">
        <v>375</v>
      </c>
    </row>
    <row r="7" spans="1:3" x14ac:dyDescent="0.25">
      <c r="A7" s="4" t="s">
        <v>4</v>
      </c>
      <c r="B7" s="2">
        <f>SUM(B11:B100)</f>
        <v>1875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41394</v>
      </c>
      <c r="B11" s="2">
        <v>151.30000000000001</v>
      </c>
      <c r="C11" t="s">
        <v>819</v>
      </c>
    </row>
    <row r="12" spans="1:3" x14ac:dyDescent="0.25">
      <c r="C12" t="s">
        <v>284</v>
      </c>
    </row>
    <row r="13" spans="1:3" x14ac:dyDescent="0.25">
      <c r="C13" t="s">
        <v>1075</v>
      </c>
    </row>
    <row r="14" spans="1:3" x14ac:dyDescent="0.25">
      <c r="A14" s="4">
        <v>41397</v>
      </c>
      <c r="B14" s="2">
        <v>126.1</v>
      </c>
      <c r="C14" t="s">
        <v>819</v>
      </c>
    </row>
    <row r="15" spans="1:3" x14ac:dyDescent="0.25">
      <c r="C15" t="s">
        <v>284</v>
      </c>
    </row>
    <row r="16" spans="1:3" x14ac:dyDescent="0.25">
      <c r="C16" t="s">
        <v>1088</v>
      </c>
    </row>
    <row r="17" spans="1:3" x14ac:dyDescent="0.25">
      <c r="A17" s="4">
        <v>41464</v>
      </c>
      <c r="B17" s="2">
        <v>1222.5999999999999</v>
      </c>
      <c r="C17" t="s">
        <v>1229</v>
      </c>
    </row>
    <row r="18" spans="1:3" x14ac:dyDescent="0.25">
      <c r="C18" t="s">
        <v>855</v>
      </c>
    </row>
    <row r="19" spans="1:3" x14ac:dyDescent="0.25">
      <c r="C19" t="s">
        <v>1230</v>
      </c>
    </row>
    <row r="20" spans="1:3" x14ac:dyDescent="0.25">
      <c r="C20" t="s">
        <v>1231</v>
      </c>
    </row>
    <row r="21" spans="1:3" x14ac:dyDescent="0.25">
      <c r="C21" t="s">
        <v>1251</v>
      </c>
    </row>
    <row r="22" spans="1:3" x14ac:dyDescent="0.25">
      <c r="A22" s="4">
        <v>41491</v>
      </c>
      <c r="B22" s="2">
        <v>375</v>
      </c>
      <c r="C22" t="s">
        <v>1304</v>
      </c>
    </row>
    <row r="23" spans="1:3" x14ac:dyDescent="0.25">
      <c r="C23" t="s">
        <v>855</v>
      </c>
    </row>
    <row r="24" spans="1:3" x14ac:dyDescent="0.25">
      <c r="C24" t="s">
        <v>1230</v>
      </c>
    </row>
    <row r="25" spans="1:3" x14ac:dyDescent="0.25">
      <c r="C25" t="s">
        <v>1305</v>
      </c>
    </row>
    <row r="26" spans="1:3" x14ac:dyDescent="0.25">
      <c r="C26" t="s">
        <v>1306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142</v>
      </c>
    </row>
    <row r="5" spans="1:3" x14ac:dyDescent="0.25">
      <c r="A5" s="4" t="s">
        <v>2</v>
      </c>
      <c r="B5" s="2">
        <f>'Total Orgs'!B169</f>
        <v>650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407.94</v>
      </c>
    </row>
    <row r="8" spans="1:3" x14ac:dyDescent="0.25">
      <c r="A8" s="4" t="s">
        <v>5</v>
      </c>
      <c r="B8" s="2">
        <f>SUM(B5+B6-B7)</f>
        <v>242.06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41379</v>
      </c>
      <c r="B11" s="2">
        <v>407.94</v>
      </c>
      <c r="C11" t="s">
        <v>1018</v>
      </c>
    </row>
    <row r="12" spans="1:3" x14ac:dyDescent="0.25">
      <c r="C12" t="s">
        <v>270</v>
      </c>
    </row>
    <row r="13" spans="1:3" x14ac:dyDescent="0.25">
      <c r="C13" t="s">
        <v>1019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143</v>
      </c>
    </row>
    <row r="5" spans="1:3" x14ac:dyDescent="0.25">
      <c r="A5" s="4" t="s">
        <v>2</v>
      </c>
      <c r="B5" s="2">
        <f>'Total Orgs'!B170</f>
        <v>5500</v>
      </c>
    </row>
    <row r="6" spans="1:3" x14ac:dyDescent="0.25">
      <c r="A6" s="4" t="s">
        <v>3</v>
      </c>
      <c r="B6" s="2">
        <v>1375</v>
      </c>
    </row>
    <row r="7" spans="1:3" x14ac:dyDescent="0.25">
      <c r="A7" s="4" t="s">
        <v>4</v>
      </c>
      <c r="B7" s="2">
        <f>SUM(B11:B101)</f>
        <v>6875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41283</v>
      </c>
      <c r="B11" s="2">
        <v>3848.19</v>
      </c>
      <c r="C11" t="s">
        <v>611</v>
      </c>
    </row>
    <row r="12" spans="1:3" x14ac:dyDescent="0.25">
      <c r="C12" t="s">
        <v>612</v>
      </c>
    </row>
    <row r="13" spans="1:3" x14ac:dyDescent="0.25">
      <c r="C13" t="s">
        <v>613</v>
      </c>
    </row>
    <row r="14" spans="1:3" x14ac:dyDescent="0.25">
      <c r="C14" t="s">
        <v>591</v>
      </c>
    </row>
    <row r="15" spans="1:3" x14ac:dyDescent="0.25">
      <c r="C15" t="s">
        <v>614</v>
      </c>
    </row>
    <row r="16" spans="1:3" x14ac:dyDescent="0.25">
      <c r="C16" t="s">
        <v>687</v>
      </c>
    </row>
    <row r="17" spans="1:3" x14ac:dyDescent="0.25">
      <c r="A17" s="4">
        <v>41283</v>
      </c>
      <c r="B17" s="2">
        <v>276</v>
      </c>
      <c r="C17" t="s">
        <v>615</v>
      </c>
    </row>
    <row r="18" spans="1:3" x14ac:dyDescent="0.25">
      <c r="C18" t="s">
        <v>208</v>
      </c>
    </row>
    <row r="19" spans="1:3" x14ac:dyDescent="0.25">
      <c r="C19" t="s">
        <v>616</v>
      </c>
    </row>
    <row r="20" spans="1:3" x14ac:dyDescent="0.25">
      <c r="C20" t="s">
        <v>617</v>
      </c>
    </row>
    <row r="21" spans="1:3" x14ac:dyDescent="0.25">
      <c r="C21" t="s">
        <v>618</v>
      </c>
    </row>
    <row r="22" spans="1:3" x14ac:dyDescent="0.25">
      <c r="C22" t="s">
        <v>765</v>
      </c>
    </row>
    <row r="23" spans="1:3" x14ac:dyDescent="0.25">
      <c r="A23" s="4">
        <v>41324</v>
      </c>
      <c r="B23" s="2">
        <v>2750.81</v>
      </c>
      <c r="C23" t="s">
        <v>767</v>
      </c>
    </row>
    <row r="24" spans="1:3" x14ac:dyDescent="0.25">
      <c r="C24" t="s">
        <v>705</v>
      </c>
    </row>
    <row r="25" spans="1:3" x14ac:dyDescent="0.25">
      <c r="C25" t="s">
        <v>768</v>
      </c>
    </row>
    <row r="26" spans="1:3" x14ac:dyDescent="0.25">
      <c r="C26" t="s">
        <v>769</v>
      </c>
    </row>
    <row r="27" spans="1:3" x14ac:dyDescent="0.25">
      <c r="C27" t="s">
        <v>930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topLeftCell="A7"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164</v>
      </c>
    </row>
    <row r="5" spans="1:3" x14ac:dyDescent="0.25">
      <c r="A5" s="4" t="s">
        <v>2</v>
      </c>
      <c r="B5" s="2">
        <v>5000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SUM(B11:B332)</f>
        <v>5028.3400000000011</v>
      </c>
    </row>
    <row r="8" spans="1:3" x14ac:dyDescent="0.25">
      <c r="A8" s="4" t="s">
        <v>5</v>
      </c>
      <c r="B8" s="2">
        <f>SUM(B5+B6-B7)</f>
        <v>-28.340000000001055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41164</v>
      </c>
      <c r="B11" s="2">
        <v>9.75</v>
      </c>
      <c r="C11" s="28" t="s">
        <v>246</v>
      </c>
    </row>
    <row r="12" spans="1:3" x14ac:dyDescent="0.25">
      <c r="C12" t="s">
        <v>195</v>
      </c>
    </row>
    <row r="13" spans="1:3" x14ac:dyDescent="0.25">
      <c r="C13" t="s">
        <v>228</v>
      </c>
    </row>
    <row r="14" spans="1:3" x14ac:dyDescent="0.25">
      <c r="C14" t="s">
        <v>200</v>
      </c>
    </row>
    <row r="15" spans="1:3" x14ac:dyDescent="0.25">
      <c r="A15" s="4">
        <v>41194</v>
      </c>
      <c r="B15" s="2">
        <v>100</v>
      </c>
      <c r="C15" s="28" t="s">
        <v>237</v>
      </c>
    </row>
    <row r="16" spans="1:3" x14ac:dyDescent="0.25">
      <c r="C16" t="s">
        <v>372</v>
      </c>
    </row>
    <row r="17" spans="1:3" x14ac:dyDescent="0.25">
      <c r="C17" t="s">
        <v>270</v>
      </c>
    </row>
    <row r="18" spans="1:3" x14ac:dyDescent="0.25">
      <c r="C18" t="s">
        <v>373</v>
      </c>
    </row>
    <row r="19" spans="1:3" x14ac:dyDescent="0.25">
      <c r="A19" s="4">
        <v>41197</v>
      </c>
      <c r="B19" s="2">
        <v>39.5</v>
      </c>
      <c r="C19" s="28" t="s">
        <v>281</v>
      </c>
    </row>
    <row r="20" spans="1:3" x14ac:dyDescent="0.25">
      <c r="C20" t="s">
        <v>195</v>
      </c>
    </row>
    <row r="21" spans="1:3" x14ac:dyDescent="0.25">
      <c r="C21" t="s">
        <v>228</v>
      </c>
    </row>
    <row r="22" spans="1:3" x14ac:dyDescent="0.25">
      <c r="C22" t="s">
        <v>200</v>
      </c>
    </row>
    <row r="23" spans="1:3" x14ac:dyDescent="0.25">
      <c r="A23" s="4">
        <v>41199</v>
      </c>
      <c r="B23" s="2">
        <v>39.5</v>
      </c>
      <c r="C23" s="28" t="s">
        <v>281</v>
      </c>
    </row>
    <row r="24" spans="1:3" x14ac:dyDescent="0.25">
      <c r="C24" t="s">
        <v>195</v>
      </c>
    </row>
    <row r="25" spans="1:3" x14ac:dyDescent="0.25">
      <c r="C25" t="s">
        <v>228</v>
      </c>
    </row>
    <row r="26" spans="1:3" x14ac:dyDescent="0.25">
      <c r="C26" t="s">
        <v>200</v>
      </c>
    </row>
    <row r="27" spans="1:3" x14ac:dyDescent="0.25">
      <c r="A27" s="4">
        <v>41199</v>
      </c>
      <c r="B27" s="2">
        <v>0.75</v>
      </c>
      <c r="C27" s="28" t="s">
        <v>246</v>
      </c>
    </row>
    <row r="28" spans="1:3" x14ac:dyDescent="0.25">
      <c r="C28" t="s">
        <v>195</v>
      </c>
    </row>
    <row r="29" spans="1:3" x14ac:dyDescent="0.25">
      <c r="C29" t="s">
        <v>228</v>
      </c>
    </row>
    <row r="30" spans="1:3" x14ac:dyDescent="0.25">
      <c r="C30" t="s">
        <v>200</v>
      </c>
    </row>
    <row r="31" spans="1:3" x14ac:dyDescent="0.25">
      <c r="A31" s="4">
        <v>41204</v>
      </c>
      <c r="B31" s="2">
        <v>5.7</v>
      </c>
      <c r="C31" s="28" t="s">
        <v>281</v>
      </c>
    </row>
    <row r="32" spans="1:3" x14ac:dyDescent="0.25">
      <c r="C32" t="s">
        <v>195</v>
      </c>
    </row>
    <row r="33" spans="1:3" x14ac:dyDescent="0.25">
      <c r="C33" t="s">
        <v>228</v>
      </c>
    </row>
    <row r="34" spans="1:3" x14ac:dyDescent="0.25">
      <c r="C34" t="s">
        <v>200</v>
      </c>
    </row>
    <row r="35" spans="1:3" x14ac:dyDescent="0.25">
      <c r="A35" s="4">
        <v>41219</v>
      </c>
      <c r="B35" s="2">
        <v>2.2000000000000002</v>
      </c>
      <c r="C35" s="28" t="s">
        <v>246</v>
      </c>
    </row>
    <row r="36" spans="1:3" x14ac:dyDescent="0.25">
      <c r="C36" t="s">
        <v>195</v>
      </c>
    </row>
    <row r="37" spans="1:3" x14ac:dyDescent="0.25">
      <c r="C37" t="s">
        <v>228</v>
      </c>
    </row>
    <row r="38" spans="1:3" x14ac:dyDescent="0.25">
      <c r="C38" t="s">
        <v>200</v>
      </c>
    </row>
    <row r="39" spans="1:3" x14ac:dyDescent="0.25">
      <c r="A39" s="4">
        <v>41219</v>
      </c>
      <c r="B39" s="2">
        <v>500</v>
      </c>
      <c r="C39" s="28" t="s">
        <v>390</v>
      </c>
    </row>
    <row r="40" spans="1:3" x14ac:dyDescent="0.25">
      <c r="C40" t="s">
        <v>476</v>
      </c>
    </row>
    <row r="41" spans="1:3" x14ac:dyDescent="0.25">
      <c r="C41" t="s">
        <v>231</v>
      </c>
    </row>
    <row r="42" spans="1:3" x14ac:dyDescent="0.25">
      <c r="C42" t="s">
        <v>477</v>
      </c>
    </row>
    <row r="43" spans="1:3" x14ac:dyDescent="0.25">
      <c r="A43" s="4">
        <v>41219</v>
      </c>
      <c r="B43" s="2">
        <v>390</v>
      </c>
      <c r="C43" s="28" t="s">
        <v>389</v>
      </c>
    </row>
    <row r="44" spans="1:3" x14ac:dyDescent="0.25">
      <c r="C44" t="s">
        <v>483</v>
      </c>
    </row>
    <row r="45" spans="1:3" x14ac:dyDescent="0.25">
      <c r="C45" t="s">
        <v>270</v>
      </c>
    </row>
    <row r="46" spans="1:3" x14ac:dyDescent="0.25">
      <c r="C46" t="s">
        <v>484</v>
      </c>
    </row>
    <row r="47" spans="1:3" x14ac:dyDescent="0.25">
      <c r="A47" s="4">
        <v>41221</v>
      </c>
      <c r="B47" s="2">
        <v>134.11000000000001</v>
      </c>
      <c r="C47" s="28" t="s">
        <v>203</v>
      </c>
    </row>
    <row r="48" spans="1:3" x14ac:dyDescent="0.25">
      <c r="C48" t="s">
        <v>500</v>
      </c>
    </row>
    <row r="49" spans="1:3" x14ac:dyDescent="0.25">
      <c r="C49" t="s">
        <v>501</v>
      </c>
    </row>
    <row r="50" spans="1:3" x14ac:dyDescent="0.25">
      <c r="C50" t="s">
        <v>502</v>
      </c>
    </row>
    <row r="51" spans="1:3" x14ac:dyDescent="0.25">
      <c r="C51" t="s">
        <v>503</v>
      </c>
    </row>
    <row r="52" spans="1:3" x14ac:dyDescent="0.25">
      <c r="C52" t="s">
        <v>582</v>
      </c>
    </row>
    <row r="53" spans="1:3" x14ac:dyDescent="0.25">
      <c r="A53" s="4">
        <v>41248</v>
      </c>
      <c r="B53" s="2">
        <v>550</v>
      </c>
      <c r="C53" s="28" t="s">
        <v>556</v>
      </c>
    </row>
    <row r="54" spans="1:3" x14ac:dyDescent="0.25">
      <c r="C54" t="s">
        <v>557</v>
      </c>
    </row>
    <row r="55" spans="1:3" x14ac:dyDescent="0.25">
      <c r="C55" t="s">
        <v>558</v>
      </c>
    </row>
    <row r="56" spans="1:3" x14ac:dyDescent="0.25">
      <c r="C56" t="s">
        <v>559</v>
      </c>
    </row>
    <row r="57" spans="1:3" x14ac:dyDescent="0.25">
      <c r="C57" t="s">
        <v>560</v>
      </c>
    </row>
    <row r="58" spans="1:3" x14ac:dyDescent="0.25">
      <c r="C58" t="s">
        <v>671</v>
      </c>
    </row>
    <row r="59" spans="1:3" x14ac:dyDescent="0.25">
      <c r="A59" s="4">
        <v>41255</v>
      </c>
      <c r="B59" s="2">
        <v>73.23</v>
      </c>
      <c r="C59" s="28" t="s">
        <v>203</v>
      </c>
    </row>
    <row r="60" spans="1:3" x14ac:dyDescent="0.25">
      <c r="C60" t="s">
        <v>583</v>
      </c>
    </row>
    <row r="61" spans="1:3" x14ac:dyDescent="0.25">
      <c r="C61" t="s">
        <v>270</v>
      </c>
    </row>
    <row r="62" spans="1:3" x14ac:dyDescent="0.25">
      <c r="C62" t="s">
        <v>584</v>
      </c>
    </row>
    <row r="63" spans="1:3" x14ac:dyDescent="0.25">
      <c r="A63" s="4">
        <v>41317</v>
      </c>
      <c r="B63" s="2">
        <v>50</v>
      </c>
      <c r="C63" s="28" t="s">
        <v>281</v>
      </c>
    </row>
    <row r="64" spans="1:3" x14ac:dyDescent="0.25">
      <c r="C64" t="s">
        <v>708</v>
      </c>
    </row>
    <row r="65" spans="1:3" x14ac:dyDescent="0.25">
      <c r="C65" t="s">
        <v>713</v>
      </c>
    </row>
    <row r="66" spans="1:3" x14ac:dyDescent="0.25">
      <c r="A66" s="4">
        <v>41318</v>
      </c>
      <c r="B66" s="2">
        <v>11.37</v>
      </c>
      <c r="C66" s="28" t="s">
        <v>246</v>
      </c>
    </row>
    <row r="67" spans="1:3" x14ac:dyDescent="0.25">
      <c r="C67" t="s">
        <v>195</v>
      </c>
    </row>
    <row r="68" spans="1:3" x14ac:dyDescent="0.25">
      <c r="C68" t="s">
        <v>228</v>
      </c>
    </row>
    <row r="69" spans="1:3" x14ac:dyDescent="0.25">
      <c r="C69" t="s">
        <v>200</v>
      </c>
    </row>
    <row r="70" spans="1:3" x14ac:dyDescent="0.25">
      <c r="A70" s="4">
        <v>41326</v>
      </c>
      <c r="B70" s="2">
        <v>500</v>
      </c>
      <c r="C70" s="28" t="s">
        <v>792</v>
      </c>
    </row>
    <row r="71" spans="1:3" x14ac:dyDescent="0.25">
      <c r="C71" t="s">
        <v>793</v>
      </c>
    </row>
    <row r="72" spans="1:3" x14ac:dyDescent="0.25">
      <c r="C72" t="s">
        <v>270</v>
      </c>
    </row>
    <row r="73" spans="1:3" x14ac:dyDescent="0.25">
      <c r="C73" t="s">
        <v>794</v>
      </c>
    </row>
    <row r="74" spans="1:3" x14ac:dyDescent="0.25">
      <c r="A74" s="4">
        <v>41333</v>
      </c>
      <c r="B74" s="2">
        <v>4.2</v>
      </c>
      <c r="C74" s="28" t="s">
        <v>281</v>
      </c>
    </row>
    <row r="75" spans="1:3" x14ac:dyDescent="0.25">
      <c r="C75" t="s">
        <v>195</v>
      </c>
    </row>
    <row r="76" spans="1:3" x14ac:dyDescent="0.25">
      <c r="C76" t="s">
        <v>228</v>
      </c>
    </row>
    <row r="77" spans="1:3" x14ac:dyDescent="0.25">
      <c r="C77" t="s">
        <v>200</v>
      </c>
    </row>
    <row r="78" spans="1:3" x14ac:dyDescent="0.25">
      <c r="A78" s="4">
        <v>41338</v>
      </c>
      <c r="B78" s="2">
        <v>300</v>
      </c>
      <c r="C78" s="28" t="s">
        <v>831</v>
      </c>
    </row>
    <row r="79" spans="1:3" x14ac:dyDescent="0.25">
      <c r="C79" t="s">
        <v>832</v>
      </c>
    </row>
    <row r="80" spans="1:3" x14ac:dyDescent="0.25">
      <c r="C80" t="s">
        <v>270</v>
      </c>
    </row>
    <row r="81" spans="1:3" x14ac:dyDescent="0.25">
      <c r="C81" t="s">
        <v>833</v>
      </c>
    </row>
    <row r="82" spans="1:3" x14ac:dyDescent="0.25">
      <c r="A82" s="4">
        <v>41197</v>
      </c>
      <c r="B82" s="2">
        <v>361.1</v>
      </c>
      <c r="C82" s="28" t="s">
        <v>281</v>
      </c>
    </row>
    <row r="83" spans="1:3" x14ac:dyDescent="0.25">
      <c r="C83" t="s">
        <v>924</v>
      </c>
    </row>
    <row r="84" spans="1:3" x14ac:dyDescent="0.25">
      <c r="C84" t="s">
        <v>284</v>
      </c>
    </row>
    <row r="85" spans="1:3" x14ac:dyDescent="0.25">
      <c r="C85" t="s">
        <v>925</v>
      </c>
    </row>
    <row r="86" spans="1:3" x14ac:dyDescent="0.25">
      <c r="A86" s="4">
        <v>41352</v>
      </c>
      <c r="B86" s="2">
        <v>9.75</v>
      </c>
      <c r="C86" s="28" t="s">
        <v>246</v>
      </c>
    </row>
    <row r="87" spans="1:3" x14ac:dyDescent="0.25">
      <c r="C87" t="s">
        <v>195</v>
      </c>
    </row>
    <row r="88" spans="1:3" x14ac:dyDescent="0.25">
      <c r="C88" t="s">
        <v>228</v>
      </c>
    </row>
    <row r="89" spans="1:3" x14ac:dyDescent="0.25">
      <c r="C89" t="s">
        <v>200</v>
      </c>
    </row>
    <row r="90" spans="1:3" x14ac:dyDescent="0.25">
      <c r="A90" s="4">
        <v>41352</v>
      </c>
      <c r="B90" s="2">
        <v>0.8</v>
      </c>
      <c r="C90" s="28" t="s">
        <v>246</v>
      </c>
    </row>
    <row r="91" spans="1:3" x14ac:dyDescent="0.25">
      <c r="C91" t="s">
        <v>195</v>
      </c>
    </row>
    <row r="92" spans="1:3" x14ac:dyDescent="0.25">
      <c r="C92" t="s">
        <v>228</v>
      </c>
    </row>
    <row r="93" spans="1:3" x14ac:dyDescent="0.25">
      <c r="C93" t="s">
        <v>200</v>
      </c>
    </row>
    <row r="94" spans="1:3" x14ac:dyDescent="0.25">
      <c r="A94" s="4">
        <v>41352</v>
      </c>
      <c r="B94" s="2">
        <v>11.5</v>
      </c>
      <c r="C94" s="28" t="s">
        <v>246</v>
      </c>
    </row>
    <row r="95" spans="1:3" x14ac:dyDescent="0.25">
      <c r="C95" t="s">
        <v>195</v>
      </c>
    </row>
    <row r="96" spans="1:3" x14ac:dyDescent="0.25">
      <c r="C96" t="s">
        <v>228</v>
      </c>
    </row>
    <row r="97" spans="1:3" x14ac:dyDescent="0.25">
      <c r="C97" t="s">
        <v>200</v>
      </c>
    </row>
    <row r="98" spans="1:3" x14ac:dyDescent="0.25">
      <c r="A98" s="4">
        <v>41352</v>
      </c>
      <c r="B98" s="2">
        <v>7</v>
      </c>
      <c r="C98" s="28" t="s">
        <v>246</v>
      </c>
    </row>
    <row r="99" spans="1:3" x14ac:dyDescent="0.25">
      <c r="C99" t="s">
        <v>195</v>
      </c>
    </row>
    <row r="100" spans="1:3" x14ac:dyDescent="0.25">
      <c r="C100" t="s">
        <v>228</v>
      </c>
    </row>
    <row r="101" spans="1:3" x14ac:dyDescent="0.25">
      <c r="C101" t="s">
        <v>200</v>
      </c>
    </row>
    <row r="102" spans="1:3" x14ac:dyDescent="0.25">
      <c r="A102" s="4">
        <v>41381</v>
      </c>
      <c r="B102" s="2">
        <v>237.11</v>
      </c>
      <c r="C102" s="28" t="s">
        <v>555</v>
      </c>
    </row>
    <row r="103" spans="1:3" x14ac:dyDescent="0.25">
      <c r="C103" t="s">
        <v>1034</v>
      </c>
    </row>
    <row r="104" spans="1:3" x14ac:dyDescent="0.25">
      <c r="C104" t="s">
        <v>270</v>
      </c>
    </row>
    <row r="105" spans="1:3" x14ac:dyDescent="0.25">
      <c r="C105" t="s">
        <v>1035</v>
      </c>
    </row>
    <row r="106" spans="1:3" x14ac:dyDescent="0.25">
      <c r="A106" s="4">
        <v>41393</v>
      </c>
      <c r="B106" s="2">
        <v>191.71</v>
      </c>
      <c r="C106" s="28" t="s">
        <v>1064</v>
      </c>
    </row>
    <row r="107" spans="1:3" x14ac:dyDescent="0.25">
      <c r="C107" t="s">
        <v>1065</v>
      </c>
    </row>
    <row r="108" spans="1:3" x14ac:dyDescent="0.25">
      <c r="C108" t="s">
        <v>270</v>
      </c>
    </row>
    <row r="109" spans="1:3" x14ac:dyDescent="0.25">
      <c r="C109" t="s">
        <v>1066</v>
      </c>
    </row>
    <row r="110" spans="1:3" x14ac:dyDescent="0.25">
      <c r="A110" s="4">
        <v>41404</v>
      </c>
      <c r="B110" s="2">
        <v>262.5</v>
      </c>
      <c r="C110" s="28" t="s">
        <v>1150</v>
      </c>
    </row>
    <row r="111" spans="1:3" x14ac:dyDescent="0.25">
      <c r="C111" t="s">
        <v>1151</v>
      </c>
    </row>
    <row r="112" spans="1:3" x14ac:dyDescent="0.25">
      <c r="C112" t="s">
        <v>814</v>
      </c>
    </row>
    <row r="113" spans="1:3" x14ac:dyDescent="0.25">
      <c r="C113" t="s">
        <v>1152</v>
      </c>
    </row>
    <row r="114" spans="1:3" x14ac:dyDescent="0.25">
      <c r="A114" s="4">
        <v>41465</v>
      </c>
      <c r="B114" s="2">
        <v>400</v>
      </c>
      <c r="C114" s="28" t="s">
        <v>1127</v>
      </c>
    </row>
    <row r="115" spans="1:3" x14ac:dyDescent="0.25">
      <c r="C115" t="s">
        <v>1232</v>
      </c>
    </row>
    <row r="116" spans="1:3" x14ac:dyDescent="0.25">
      <c r="C116" t="s">
        <v>1233</v>
      </c>
    </row>
    <row r="117" spans="1:3" x14ac:dyDescent="0.25">
      <c r="C117" t="s">
        <v>270</v>
      </c>
    </row>
    <row r="118" spans="1:3" x14ac:dyDescent="0.25">
      <c r="C118" t="s">
        <v>1234</v>
      </c>
    </row>
    <row r="119" spans="1:3" x14ac:dyDescent="0.25">
      <c r="A119" s="4">
        <v>41465</v>
      </c>
      <c r="B119" s="2">
        <v>500</v>
      </c>
      <c r="C119" s="28" t="s">
        <v>1025</v>
      </c>
    </row>
    <row r="120" spans="1:3" x14ac:dyDescent="0.25">
      <c r="C120" t="s">
        <v>1236</v>
      </c>
    </row>
    <row r="121" spans="1:3" x14ac:dyDescent="0.25">
      <c r="C121" t="s">
        <v>270</v>
      </c>
    </row>
    <row r="122" spans="1:3" x14ac:dyDescent="0.25">
      <c r="C122" t="s">
        <v>1237</v>
      </c>
    </row>
    <row r="123" spans="1:3" x14ac:dyDescent="0.25">
      <c r="A123" s="4">
        <v>41485</v>
      </c>
      <c r="B123" s="2">
        <v>336.56</v>
      </c>
      <c r="C123" s="28" t="s">
        <v>1074</v>
      </c>
    </row>
    <row r="124" spans="1:3" x14ac:dyDescent="0.25">
      <c r="C124" t="s">
        <v>1271</v>
      </c>
    </row>
    <row r="125" spans="1:3" x14ac:dyDescent="0.25">
      <c r="C125" t="s">
        <v>231</v>
      </c>
    </row>
    <row r="126" spans="1:3" x14ac:dyDescent="0.25">
      <c r="C126" t="s">
        <v>1272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146</v>
      </c>
    </row>
    <row r="5" spans="1:3" x14ac:dyDescent="0.25">
      <c r="A5" s="4" t="s">
        <v>2</v>
      </c>
      <c r="B5" s="2">
        <f>'Total Orgs'!B172</f>
        <v>46785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SUM(B11:B119)</f>
        <v>31982.55</v>
      </c>
    </row>
    <row r="8" spans="1:3" x14ac:dyDescent="0.25">
      <c r="A8" s="4" t="s">
        <v>5</v>
      </c>
      <c r="B8" s="2">
        <f>SUM(B5+B6-B7)</f>
        <v>14802.45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41156</v>
      </c>
      <c r="B11" s="2">
        <v>500</v>
      </c>
      <c r="C11" s="28" t="s">
        <v>224</v>
      </c>
    </row>
    <row r="12" spans="1:3" x14ac:dyDescent="0.25">
      <c r="C12" t="s">
        <v>202</v>
      </c>
    </row>
    <row r="13" spans="1:3" x14ac:dyDescent="0.25">
      <c r="A13" s="4">
        <v>41156</v>
      </c>
      <c r="B13" s="2">
        <v>500</v>
      </c>
      <c r="C13" s="28" t="s">
        <v>203</v>
      </c>
    </row>
    <row r="14" spans="1:3" x14ac:dyDescent="0.25">
      <c r="C14" t="s">
        <v>202</v>
      </c>
    </row>
    <row r="15" spans="1:3" x14ac:dyDescent="0.25">
      <c r="A15" s="4">
        <v>41156</v>
      </c>
      <c r="B15" s="2">
        <v>500</v>
      </c>
      <c r="C15" s="28" t="s">
        <v>204</v>
      </c>
    </row>
    <row r="16" spans="1:3" x14ac:dyDescent="0.25">
      <c r="C16" t="s">
        <v>202</v>
      </c>
    </row>
    <row r="17" spans="1:3" x14ac:dyDescent="0.25">
      <c r="A17" s="4">
        <v>41156</v>
      </c>
      <c r="B17" s="2">
        <v>50</v>
      </c>
      <c r="C17" s="28" t="s">
        <v>225</v>
      </c>
    </row>
    <row r="18" spans="1:3" x14ac:dyDescent="0.25">
      <c r="C18" t="s">
        <v>202</v>
      </c>
    </row>
    <row r="19" spans="1:3" x14ac:dyDescent="0.25">
      <c r="A19" s="4">
        <v>41158</v>
      </c>
      <c r="B19" s="2">
        <v>500</v>
      </c>
      <c r="C19" s="28" t="s">
        <v>226</v>
      </c>
    </row>
    <row r="20" spans="1:3" x14ac:dyDescent="0.25">
      <c r="C20" t="s">
        <v>202</v>
      </c>
    </row>
    <row r="21" spans="1:3" x14ac:dyDescent="0.25">
      <c r="A21" s="4">
        <v>41158</v>
      </c>
      <c r="B21" s="2">
        <v>60</v>
      </c>
      <c r="C21" s="28" t="s">
        <v>227</v>
      </c>
    </row>
    <row r="22" spans="1:3" x14ac:dyDescent="0.25">
      <c r="C22" t="s">
        <v>202</v>
      </c>
    </row>
    <row r="23" spans="1:3" x14ac:dyDescent="0.25">
      <c r="A23" s="4">
        <v>41164</v>
      </c>
      <c r="B23" s="24">
        <v>100</v>
      </c>
      <c r="C23" s="31" t="s">
        <v>237</v>
      </c>
    </row>
    <row r="24" spans="1:3" x14ac:dyDescent="0.25">
      <c r="C24" t="s">
        <v>202</v>
      </c>
    </row>
    <row r="25" spans="1:3" x14ac:dyDescent="0.25">
      <c r="A25" s="4">
        <v>41164</v>
      </c>
      <c r="B25" s="24">
        <v>300</v>
      </c>
      <c r="C25" s="31" t="s">
        <v>238</v>
      </c>
    </row>
    <row r="26" spans="1:3" x14ac:dyDescent="0.25">
      <c r="C26" t="s">
        <v>202</v>
      </c>
    </row>
    <row r="27" spans="1:3" x14ac:dyDescent="0.25">
      <c r="A27" s="4">
        <v>41178</v>
      </c>
      <c r="B27" s="24">
        <v>500</v>
      </c>
      <c r="C27" s="31" t="s">
        <v>281</v>
      </c>
    </row>
    <row r="28" spans="1:3" x14ac:dyDescent="0.25">
      <c r="C28" t="s">
        <v>202</v>
      </c>
    </row>
    <row r="29" spans="1:3" x14ac:dyDescent="0.25">
      <c r="A29" s="4">
        <v>41178</v>
      </c>
      <c r="B29" s="24">
        <v>500</v>
      </c>
      <c r="C29" s="31" t="s">
        <v>282</v>
      </c>
    </row>
    <row r="30" spans="1:3" x14ac:dyDescent="0.25">
      <c r="C30" t="s">
        <v>202</v>
      </c>
    </row>
    <row r="31" spans="1:3" x14ac:dyDescent="0.25">
      <c r="A31" s="4">
        <v>41187</v>
      </c>
      <c r="B31" s="24">
        <v>350</v>
      </c>
      <c r="C31" s="31" t="s">
        <v>347</v>
      </c>
    </row>
    <row r="32" spans="1:3" x14ac:dyDescent="0.25">
      <c r="C32" t="s">
        <v>348</v>
      </c>
    </row>
    <row r="33" spans="1:3" x14ac:dyDescent="0.25">
      <c r="A33" s="4">
        <v>41187</v>
      </c>
      <c r="B33" s="2">
        <v>1000</v>
      </c>
      <c r="C33" s="28" t="s">
        <v>349</v>
      </c>
    </row>
    <row r="34" spans="1:3" x14ac:dyDescent="0.25">
      <c r="C34" t="s">
        <v>348</v>
      </c>
    </row>
    <row r="35" spans="1:3" x14ac:dyDescent="0.25">
      <c r="A35" s="4">
        <v>41192</v>
      </c>
      <c r="B35" s="2">
        <v>200</v>
      </c>
      <c r="C35" s="28" t="s">
        <v>364</v>
      </c>
    </row>
    <row r="36" spans="1:3" x14ac:dyDescent="0.25">
      <c r="C36" t="s">
        <v>202</v>
      </c>
    </row>
    <row r="37" spans="1:3" x14ac:dyDescent="0.25">
      <c r="A37" s="4">
        <v>41198</v>
      </c>
      <c r="B37" s="2">
        <v>390</v>
      </c>
      <c r="C37" s="28" t="s">
        <v>389</v>
      </c>
    </row>
    <row r="38" spans="1:3" x14ac:dyDescent="0.25">
      <c r="C38" t="s">
        <v>202</v>
      </c>
    </row>
    <row r="39" spans="1:3" x14ac:dyDescent="0.25">
      <c r="A39" s="4">
        <v>41198</v>
      </c>
      <c r="B39" s="2">
        <v>500</v>
      </c>
      <c r="C39" s="28" t="s">
        <v>390</v>
      </c>
    </row>
    <row r="40" spans="1:3" x14ac:dyDescent="0.25">
      <c r="C40" t="s">
        <v>202</v>
      </c>
    </row>
    <row r="41" spans="1:3" x14ac:dyDescent="0.25">
      <c r="A41" s="4">
        <v>41219</v>
      </c>
      <c r="B41" s="2">
        <v>2125</v>
      </c>
      <c r="C41" s="28" t="s">
        <v>86</v>
      </c>
    </row>
    <row r="42" spans="1:3" x14ac:dyDescent="0.25">
      <c r="C42" t="s">
        <v>348</v>
      </c>
    </row>
    <row r="43" spans="1:3" x14ac:dyDescent="0.25">
      <c r="A43" s="4">
        <v>41229</v>
      </c>
      <c r="B43" s="2">
        <v>3250</v>
      </c>
      <c r="C43" s="28" t="s">
        <v>77</v>
      </c>
    </row>
    <row r="44" spans="1:3" x14ac:dyDescent="0.25">
      <c r="C44" t="s">
        <v>348</v>
      </c>
    </row>
    <row r="45" spans="1:3" x14ac:dyDescent="0.25">
      <c r="A45" s="4">
        <v>41232</v>
      </c>
      <c r="B45" s="24">
        <v>550</v>
      </c>
      <c r="C45" s="31" t="s">
        <v>534</v>
      </c>
    </row>
    <row r="46" spans="1:3" x14ac:dyDescent="0.25">
      <c r="C46" t="s">
        <v>202</v>
      </c>
    </row>
    <row r="47" spans="1:3" x14ac:dyDescent="0.25">
      <c r="A47" s="4">
        <v>41232</v>
      </c>
      <c r="B47" s="2">
        <v>500</v>
      </c>
      <c r="C47" s="28" t="s">
        <v>535</v>
      </c>
    </row>
    <row r="48" spans="1:3" x14ac:dyDescent="0.25">
      <c r="C48" t="s">
        <v>202</v>
      </c>
    </row>
    <row r="49" spans="1:3" x14ac:dyDescent="0.25">
      <c r="A49" s="4">
        <v>41239</v>
      </c>
      <c r="B49" s="2">
        <v>397.55</v>
      </c>
      <c r="C49" s="28" t="s">
        <v>538</v>
      </c>
    </row>
    <row r="50" spans="1:3" x14ac:dyDescent="0.25">
      <c r="C50" t="s">
        <v>348</v>
      </c>
    </row>
    <row r="51" spans="1:3" x14ac:dyDescent="0.25">
      <c r="A51" s="4">
        <v>41243</v>
      </c>
      <c r="B51" s="2">
        <v>500</v>
      </c>
      <c r="C51" s="28" t="s">
        <v>555</v>
      </c>
    </row>
    <row r="52" spans="1:3" x14ac:dyDescent="0.25">
      <c r="C52" t="s">
        <v>202</v>
      </c>
    </row>
    <row r="53" spans="1:3" x14ac:dyDescent="0.25">
      <c r="A53" s="4">
        <v>41255</v>
      </c>
      <c r="B53" s="2">
        <v>500</v>
      </c>
      <c r="C53" s="28" t="s">
        <v>580</v>
      </c>
    </row>
    <row r="54" spans="1:3" x14ac:dyDescent="0.25">
      <c r="C54" t="s">
        <v>202</v>
      </c>
    </row>
    <row r="55" spans="1:3" x14ac:dyDescent="0.25">
      <c r="A55" s="4">
        <v>41255</v>
      </c>
      <c r="B55" s="2">
        <v>2500</v>
      </c>
      <c r="C55" s="28" t="s">
        <v>581</v>
      </c>
    </row>
    <row r="56" spans="1:3" x14ac:dyDescent="0.25">
      <c r="C56" t="s">
        <v>348</v>
      </c>
    </row>
    <row r="57" spans="1:3" x14ac:dyDescent="0.25">
      <c r="A57" s="4">
        <v>41319</v>
      </c>
      <c r="B57" s="2">
        <v>1250</v>
      </c>
      <c r="C57" s="28" t="s">
        <v>52</v>
      </c>
    </row>
    <row r="58" spans="1:3" x14ac:dyDescent="0.25">
      <c r="C58" t="s">
        <v>348</v>
      </c>
    </row>
    <row r="59" spans="1:3" x14ac:dyDescent="0.25">
      <c r="A59" s="4">
        <v>41325</v>
      </c>
      <c r="B59" s="2">
        <v>187.5</v>
      </c>
      <c r="C59" s="28" t="s">
        <v>34</v>
      </c>
    </row>
    <row r="60" spans="1:3" x14ac:dyDescent="0.25">
      <c r="C60" t="s">
        <v>348</v>
      </c>
    </row>
    <row r="61" spans="1:3" x14ac:dyDescent="0.25">
      <c r="A61" s="4">
        <v>41341</v>
      </c>
      <c r="B61" s="2">
        <v>500</v>
      </c>
      <c r="C61" s="28" t="s">
        <v>838</v>
      </c>
    </row>
    <row r="62" spans="1:3" x14ac:dyDescent="0.25">
      <c r="C62" t="s">
        <v>348</v>
      </c>
    </row>
    <row r="63" spans="1:3" x14ac:dyDescent="0.25">
      <c r="A63" s="4">
        <v>41354</v>
      </c>
      <c r="B63" s="2">
        <v>425</v>
      </c>
      <c r="C63" s="28" t="s">
        <v>92</v>
      </c>
    </row>
    <row r="64" spans="1:3" x14ac:dyDescent="0.25">
      <c r="C64" t="s">
        <v>348</v>
      </c>
    </row>
    <row r="65" spans="1:3" x14ac:dyDescent="0.25">
      <c r="A65" s="4">
        <v>41354</v>
      </c>
      <c r="B65" s="2">
        <v>1750</v>
      </c>
      <c r="C65" s="28" t="s">
        <v>24</v>
      </c>
    </row>
    <row r="66" spans="1:3" x14ac:dyDescent="0.25">
      <c r="C66" t="s">
        <v>348</v>
      </c>
    </row>
    <row r="67" spans="1:3" x14ac:dyDescent="0.25">
      <c r="A67" s="4">
        <v>41354</v>
      </c>
      <c r="B67" s="2">
        <v>1375</v>
      </c>
      <c r="C67" s="28" t="s">
        <v>929</v>
      </c>
    </row>
    <row r="68" spans="1:3" x14ac:dyDescent="0.25">
      <c r="C68" t="s">
        <v>348</v>
      </c>
    </row>
    <row r="69" spans="1:3" x14ac:dyDescent="0.25">
      <c r="A69" s="4">
        <v>41354</v>
      </c>
      <c r="B69" s="2">
        <v>360</v>
      </c>
      <c r="C69" s="28" t="s">
        <v>84</v>
      </c>
    </row>
    <row r="70" spans="1:3" x14ac:dyDescent="0.25">
      <c r="C70" t="s">
        <v>348</v>
      </c>
    </row>
    <row r="71" spans="1:3" x14ac:dyDescent="0.25">
      <c r="A71" s="4">
        <v>41361</v>
      </c>
      <c r="B71" s="2">
        <v>200</v>
      </c>
      <c r="C71" s="28" t="s">
        <v>967</v>
      </c>
    </row>
    <row r="72" spans="1:3" x14ac:dyDescent="0.25">
      <c r="C72" t="s">
        <v>202</v>
      </c>
    </row>
    <row r="73" spans="1:3" x14ac:dyDescent="0.25">
      <c r="A73" s="4">
        <v>41374</v>
      </c>
      <c r="B73" s="2">
        <v>500</v>
      </c>
      <c r="C73" s="28" t="s">
        <v>54</v>
      </c>
    </row>
    <row r="74" spans="1:3" x14ac:dyDescent="0.25">
      <c r="C74" t="s">
        <v>348</v>
      </c>
    </row>
    <row r="75" spans="1:3" x14ac:dyDescent="0.25">
      <c r="A75" s="4">
        <v>41374</v>
      </c>
      <c r="B75" s="2">
        <v>0</v>
      </c>
      <c r="C75" s="28" t="s">
        <v>1002</v>
      </c>
    </row>
    <row r="76" spans="1:3" x14ac:dyDescent="0.25">
      <c r="C76" t="s">
        <v>1003</v>
      </c>
    </row>
    <row r="77" spans="1:3" x14ac:dyDescent="0.25">
      <c r="A77" s="4">
        <v>41376</v>
      </c>
      <c r="B77" s="2">
        <v>112.5</v>
      </c>
      <c r="C77" s="28" t="s">
        <v>129</v>
      </c>
    </row>
    <row r="78" spans="1:3" x14ac:dyDescent="0.25">
      <c r="C78" t="s">
        <v>348</v>
      </c>
    </row>
    <row r="79" spans="1:3" x14ac:dyDescent="0.25">
      <c r="A79" s="4">
        <v>41379</v>
      </c>
      <c r="B79" s="2">
        <v>500</v>
      </c>
      <c r="C79" s="28" t="s">
        <v>1025</v>
      </c>
    </row>
    <row r="80" spans="1:3" x14ac:dyDescent="0.25">
      <c r="C80" t="s">
        <v>202</v>
      </c>
    </row>
    <row r="81" spans="1:3" x14ac:dyDescent="0.25">
      <c r="A81" s="4">
        <v>41380</v>
      </c>
      <c r="B81" s="2">
        <v>500</v>
      </c>
      <c r="C81" s="28" t="s">
        <v>1002</v>
      </c>
    </row>
    <row r="82" spans="1:3" x14ac:dyDescent="0.25">
      <c r="C82" t="s">
        <v>202</v>
      </c>
    </row>
    <row r="83" spans="1:3" x14ac:dyDescent="0.25">
      <c r="A83" s="4">
        <v>41382</v>
      </c>
      <c r="B83" s="2">
        <v>1600</v>
      </c>
      <c r="C83" s="28" t="s">
        <v>139</v>
      </c>
    </row>
    <row r="84" spans="1:3" x14ac:dyDescent="0.25">
      <c r="C84" t="s">
        <v>348</v>
      </c>
    </row>
    <row r="85" spans="1:3" x14ac:dyDescent="0.25">
      <c r="A85" s="4">
        <v>41389</v>
      </c>
      <c r="B85" s="2">
        <v>500</v>
      </c>
      <c r="C85" s="28" t="s">
        <v>67</v>
      </c>
    </row>
    <row r="86" spans="1:3" x14ac:dyDescent="0.25">
      <c r="C86" t="s">
        <v>348</v>
      </c>
    </row>
    <row r="87" spans="1:3" x14ac:dyDescent="0.25">
      <c r="A87" s="4">
        <v>41393</v>
      </c>
      <c r="B87" s="2">
        <v>500</v>
      </c>
      <c r="C87" s="28" t="s">
        <v>1074</v>
      </c>
    </row>
    <row r="88" spans="1:3" x14ac:dyDescent="0.25">
      <c r="C88" t="s">
        <v>202</v>
      </c>
    </row>
    <row r="89" spans="1:3" x14ac:dyDescent="0.25">
      <c r="A89" s="4">
        <v>41394</v>
      </c>
      <c r="B89" s="2">
        <v>1000</v>
      </c>
      <c r="C89" s="28" t="s">
        <v>1091</v>
      </c>
    </row>
    <row r="90" spans="1:3" x14ac:dyDescent="0.25">
      <c r="C90" t="s">
        <v>348</v>
      </c>
    </row>
    <row r="91" spans="1:3" x14ac:dyDescent="0.25">
      <c r="A91" s="4">
        <v>41395</v>
      </c>
      <c r="B91" s="2">
        <v>600</v>
      </c>
      <c r="C91" s="28" t="s">
        <v>1123</v>
      </c>
    </row>
    <row r="92" spans="1:3" x14ac:dyDescent="0.25">
      <c r="C92" t="s">
        <v>348</v>
      </c>
    </row>
    <row r="93" spans="1:3" x14ac:dyDescent="0.25">
      <c r="A93" s="4">
        <v>41402</v>
      </c>
      <c r="B93" s="2">
        <v>400</v>
      </c>
      <c r="C93" s="28" t="s">
        <v>1127</v>
      </c>
    </row>
    <row r="94" spans="1:3" x14ac:dyDescent="0.25">
      <c r="C94" t="s">
        <v>202</v>
      </c>
    </row>
    <row r="95" spans="1:3" x14ac:dyDescent="0.25">
      <c r="A95" s="4">
        <v>41404</v>
      </c>
      <c r="B95" s="2">
        <v>750</v>
      </c>
      <c r="C95" s="28" t="s">
        <v>1149</v>
      </c>
    </row>
    <row r="96" spans="1:3" x14ac:dyDescent="0.25">
      <c r="C96" t="s">
        <v>348</v>
      </c>
    </row>
    <row r="97" spans="1:3" x14ac:dyDescent="0.25">
      <c r="A97" s="4">
        <v>41410</v>
      </c>
      <c r="B97" s="2">
        <v>300</v>
      </c>
      <c r="C97" s="28" t="s">
        <v>120</v>
      </c>
    </row>
    <row r="98" spans="1:3" x14ac:dyDescent="0.25">
      <c r="C98" t="s">
        <v>348</v>
      </c>
    </row>
    <row r="99" spans="1:3" x14ac:dyDescent="0.25">
      <c r="A99" s="4">
        <v>41424</v>
      </c>
      <c r="B99" s="2">
        <v>350</v>
      </c>
      <c r="C99" s="28" t="s">
        <v>71</v>
      </c>
    </row>
    <row r="100" spans="1:3" x14ac:dyDescent="0.25">
      <c r="C100" t="s">
        <v>348</v>
      </c>
    </row>
    <row r="101" spans="1:3" x14ac:dyDescent="0.25">
      <c r="A101" s="4">
        <v>41450</v>
      </c>
      <c r="B101" s="2">
        <v>225</v>
      </c>
      <c r="C101" s="28" t="s">
        <v>75</v>
      </c>
    </row>
    <row r="102" spans="1:3" x14ac:dyDescent="0.25">
      <c r="C102" t="s">
        <v>348</v>
      </c>
    </row>
    <row r="103" spans="1:3" x14ac:dyDescent="0.25">
      <c r="A103" s="4">
        <v>41472</v>
      </c>
      <c r="B103" s="2">
        <v>500</v>
      </c>
      <c r="C103" s="28" t="s">
        <v>1243</v>
      </c>
    </row>
    <row r="104" spans="1:3" x14ac:dyDescent="0.25">
      <c r="C104" t="s">
        <v>348</v>
      </c>
    </row>
    <row r="105" spans="1:3" x14ac:dyDescent="0.25">
      <c r="A105" s="4">
        <v>41481</v>
      </c>
      <c r="B105" s="2">
        <v>200</v>
      </c>
      <c r="C105" s="28" t="s">
        <v>179</v>
      </c>
    </row>
    <row r="106" spans="1:3" x14ac:dyDescent="0.25">
      <c r="C106" t="s">
        <v>348</v>
      </c>
    </row>
    <row r="107" spans="1:3" x14ac:dyDescent="0.25">
      <c r="A107" s="4">
        <v>41456</v>
      </c>
      <c r="B107" s="2">
        <v>375</v>
      </c>
      <c r="C107" s="28" t="s">
        <v>1303</v>
      </c>
    </row>
    <row r="108" spans="1:3" x14ac:dyDescent="0.25">
      <c r="C108" t="s">
        <v>348</v>
      </c>
    </row>
    <row r="109" spans="1:3" x14ac:dyDescent="0.25">
      <c r="A109" s="4">
        <v>41501</v>
      </c>
      <c r="B109" s="2">
        <v>750</v>
      </c>
      <c r="C109" s="28" t="s">
        <v>1355</v>
      </c>
    </row>
    <row r="110" spans="1:3" x14ac:dyDescent="0.25">
      <c r="C110" t="s">
        <v>348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154</v>
      </c>
    </row>
    <row r="5" spans="1:3" x14ac:dyDescent="0.25">
      <c r="A5" s="4" t="s">
        <v>2</v>
      </c>
      <c r="B5" s="2">
        <f>'Total Orgs'!B20</f>
        <v>5100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SUM(B11:B101)</f>
        <v>5098.55</v>
      </c>
    </row>
    <row r="8" spans="1:3" x14ac:dyDescent="0.25">
      <c r="A8" s="4" t="s">
        <v>5</v>
      </c>
      <c r="B8" s="2">
        <f>SUM(B5+B6-B7)</f>
        <v>1.4499999999998181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41194</v>
      </c>
      <c r="B11" s="2">
        <v>402</v>
      </c>
      <c r="C11" t="s">
        <v>393</v>
      </c>
    </row>
    <row r="12" spans="1:3" x14ac:dyDescent="0.25">
      <c r="C12" t="s">
        <v>270</v>
      </c>
    </row>
    <row r="13" spans="1:3" x14ac:dyDescent="0.25">
      <c r="C13" t="s">
        <v>371</v>
      </c>
    </row>
    <row r="14" spans="1:3" x14ac:dyDescent="0.25">
      <c r="A14" s="4">
        <v>41309</v>
      </c>
      <c r="B14" s="2">
        <v>1414.43</v>
      </c>
      <c r="C14" t="s">
        <v>679</v>
      </c>
    </row>
    <row r="15" spans="1:3" x14ac:dyDescent="0.25">
      <c r="C15" t="s">
        <v>605</v>
      </c>
    </row>
    <row r="16" spans="1:3" x14ac:dyDescent="0.25">
      <c r="C16" t="s">
        <v>680</v>
      </c>
    </row>
    <row r="17" spans="1:3" x14ac:dyDescent="0.25">
      <c r="C17" t="s">
        <v>681</v>
      </c>
    </row>
    <row r="18" spans="1:3" x14ac:dyDescent="0.25">
      <c r="C18" t="s">
        <v>822</v>
      </c>
    </row>
    <row r="19" spans="1:3" x14ac:dyDescent="0.25">
      <c r="A19" s="4">
        <v>41324</v>
      </c>
      <c r="B19" s="2">
        <v>2025.8</v>
      </c>
      <c r="C19" t="s">
        <v>774</v>
      </c>
    </row>
    <row r="20" spans="1:3" x14ac:dyDescent="0.25">
      <c r="C20" t="s">
        <v>418</v>
      </c>
    </row>
    <row r="21" spans="1:3" x14ac:dyDescent="0.25">
      <c r="C21" t="s">
        <v>775</v>
      </c>
    </row>
    <row r="22" spans="1:3" x14ac:dyDescent="0.25">
      <c r="C22" t="s">
        <v>776</v>
      </c>
    </row>
    <row r="23" spans="1:3" x14ac:dyDescent="0.25">
      <c r="C23" t="s">
        <v>919</v>
      </c>
    </row>
    <row r="24" spans="1:3" x14ac:dyDescent="0.25">
      <c r="A24" s="4">
        <v>41408</v>
      </c>
      <c r="B24" s="2">
        <v>1256.32</v>
      </c>
      <c r="C24" t="s">
        <v>1158</v>
      </c>
    </row>
    <row r="25" spans="1:3" x14ac:dyDescent="0.25">
      <c r="C25" t="s">
        <v>1156</v>
      </c>
    </row>
    <row r="26" spans="1:3" x14ac:dyDescent="0.25">
      <c r="C26" t="s">
        <v>1157</v>
      </c>
    </row>
    <row r="27" spans="1:3" x14ac:dyDescent="0.25">
      <c r="C27" t="s">
        <v>1159</v>
      </c>
    </row>
    <row r="28" spans="1:3" x14ac:dyDescent="0.25">
      <c r="C28" t="s">
        <v>1224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25</v>
      </c>
    </row>
    <row r="5" spans="1:3" x14ac:dyDescent="0.25">
      <c r="A5" s="4" t="s">
        <v>2</v>
      </c>
      <c r="B5" s="2">
        <f>'Total Orgs'!B21</f>
        <v>1500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41501</v>
      </c>
      <c r="B11" s="2">
        <v>1500</v>
      </c>
      <c r="C11" t="s">
        <v>1315</v>
      </c>
    </row>
    <row r="12" spans="1:3" x14ac:dyDescent="0.25">
      <c r="C12" t="s">
        <v>270</v>
      </c>
    </row>
    <row r="13" spans="1:3" x14ac:dyDescent="0.25">
      <c r="C13" t="s">
        <v>1316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" sqref="C1"/>
    </sheetView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168</v>
      </c>
    </row>
    <row r="5" spans="1:3" x14ac:dyDescent="0.25">
      <c r="A5" s="4" t="s">
        <v>2</v>
      </c>
      <c r="B5" s="2">
        <f>'Total Orgs'!B22</f>
        <v>200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200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0</v>
      </c>
    </row>
    <row r="5" spans="1:3" x14ac:dyDescent="0.25">
      <c r="A5" s="4" t="s">
        <v>2</v>
      </c>
      <c r="B5" s="2">
        <f>'Total Orgs'!B5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41395</v>
      </c>
      <c r="B11" s="2">
        <v>400</v>
      </c>
      <c r="C11" t="s">
        <v>1076</v>
      </c>
    </row>
    <row r="12" spans="1:3" x14ac:dyDescent="0.25">
      <c r="C12" t="s">
        <v>1077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169</v>
      </c>
    </row>
    <row r="5" spans="1:3" x14ac:dyDescent="0.25">
      <c r="A5" s="4" t="s">
        <v>2</v>
      </c>
      <c r="B5" s="2">
        <f>'Total Orgs'!B23</f>
        <v>120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120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41450</v>
      </c>
      <c r="B11" s="2">
        <v>120</v>
      </c>
      <c r="C11" t="s">
        <v>1043</v>
      </c>
    </row>
    <row r="12" spans="1:3" x14ac:dyDescent="0.25">
      <c r="C12" t="s">
        <v>527</v>
      </c>
    </row>
    <row r="13" spans="1:3" x14ac:dyDescent="0.25">
      <c r="C13" t="s">
        <v>1209</v>
      </c>
    </row>
  </sheetData>
  <hyperlinks>
    <hyperlink ref="A1" location="'Total Orgs'!A1" display="Total Organizations"/>
  </hyperlink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26</v>
      </c>
    </row>
    <row r="5" spans="1:3" x14ac:dyDescent="0.25">
      <c r="A5" s="4" t="s">
        <v>2</v>
      </c>
      <c r="B5" s="2">
        <f>'Total Orgs'!B24</f>
        <v>2000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475.75</v>
      </c>
    </row>
    <row r="8" spans="1:3" x14ac:dyDescent="0.25">
      <c r="A8" s="4" t="s">
        <v>5</v>
      </c>
      <c r="B8" s="2">
        <f>SUM(B5+B6-B7)</f>
        <v>1524.25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41393</v>
      </c>
      <c r="B11" s="2">
        <v>340.75</v>
      </c>
      <c r="C11" t="s">
        <v>1043</v>
      </c>
    </row>
    <row r="12" spans="1:3" x14ac:dyDescent="0.25">
      <c r="C12" t="s">
        <v>270</v>
      </c>
    </row>
    <row r="13" spans="1:3" x14ac:dyDescent="0.25">
      <c r="C13" t="s">
        <v>1068</v>
      </c>
    </row>
    <row r="14" spans="1:3" x14ac:dyDescent="0.25">
      <c r="A14" s="4">
        <v>41401</v>
      </c>
      <c r="B14" s="2">
        <v>135</v>
      </c>
      <c r="C14" t="s">
        <v>1112</v>
      </c>
    </row>
    <row r="15" spans="1:3" x14ac:dyDescent="0.25">
      <c r="C15" t="s">
        <v>1113</v>
      </c>
    </row>
    <row r="16" spans="1:3" x14ac:dyDescent="0.25">
      <c r="C16" t="s">
        <v>197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22" t="s">
        <v>27</v>
      </c>
    </row>
    <row r="5" spans="1:3" x14ac:dyDescent="0.25">
      <c r="A5" s="4" t="s">
        <v>2</v>
      </c>
      <c r="B5" s="2">
        <f>'Total Orgs'!B25</f>
        <v>1800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1800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41297</v>
      </c>
      <c r="B11" s="2">
        <v>1800</v>
      </c>
      <c r="C11" t="s">
        <v>664</v>
      </c>
    </row>
    <row r="12" spans="1:3" x14ac:dyDescent="0.25">
      <c r="C12" t="s">
        <v>665</v>
      </c>
    </row>
    <row r="13" spans="1:3" x14ac:dyDescent="0.25">
      <c r="C13" t="s">
        <v>666</v>
      </c>
    </row>
    <row r="14" spans="1:3" x14ac:dyDescent="0.25">
      <c r="C14" t="s">
        <v>667</v>
      </c>
    </row>
    <row r="15" spans="1:3" x14ac:dyDescent="0.25">
      <c r="C15" t="s">
        <v>765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28</v>
      </c>
    </row>
    <row r="5" spans="1:3" x14ac:dyDescent="0.25">
      <c r="A5" s="4" t="s">
        <v>2</v>
      </c>
      <c r="B5" s="2">
        <f>'Total Orgs'!B26</f>
        <v>275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199.73</v>
      </c>
    </row>
    <row r="8" spans="1:3" x14ac:dyDescent="0.25">
      <c r="A8" s="4" t="s">
        <v>5</v>
      </c>
      <c r="B8" s="2">
        <f>SUM(B5+B6-B7)</f>
        <v>75.27000000000001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41502</v>
      </c>
      <c r="B11" s="2">
        <v>199.73</v>
      </c>
      <c r="C11" t="s">
        <v>1338</v>
      </c>
    </row>
    <row r="12" spans="1:3" x14ac:dyDescent="0.25">
      <c r="C12" t="s">
        <v>439</v>
      </c>
    </row>
    <row r="13" spans="1:3" x14ac:dyDescent="0.25">
      <c r="C13" t="s">
        <v>1339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29</v>
      </c>
    </row>
    <row r="5" spans="1:3" x14ac:dyDescent="0.25">
      <c r="A5" s="4" t="s">
        <v>2</v>
      </c>
      <c r="B5" s="2">
        <f>'Total Orgs'!B27</f>
        <v>2000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1969.5</v>
      </c>
    </row>
    <row r="8" spans="1:3" x14ac:dyDescent="0.25">
      <c r="A8" s="4" t="s">
        <v>5</v>
      </c>
      <c r="B8" s="2">
        <f>SUM(B5+B6-B7)</f>
        <v>30.5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41219</v>
      </c>
      <c r="B11" s="2">
        <v>1054.5</v>
      </c>
      <c r="C11" t="s">
        <v>487</v>
      </c>
    </row>
    <row r="12" spans="1:3" x14ac:dyDescent="0.25">
      <c r="C12" t="s">
        <v>270</v>
      </c>
    </row>
    <row r="13" spans="1:3" x14ac:dyDescent="0.25">
      <c r="C13" t="s">
        <v>488</v>
      </c>
    </row>
    <row r="14" spans="1:3" x14ac:dyDescent="0.25">
      <c r="A14" s="4">
        <v>41355</v>
      </c>
      <c r="B14" s="2">
        <v>915</v>
      </c>
      <c r="C14" t="s">
        <v>934</v>
      </c>
    </row>
    <row r="15" spans="1:3" x14ac:dyDescent="0.25">
      <c r="C15" t="s">
        <v>270</v>
      </c>
    </row>
    <row r="16" spans="1:3" x14ac:dyDescent="0.25">
      <c r="C16" t="s">
        <v>935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30</v>
      </c>
    </row>
    <row r="5" spans="1:3" x14ac:dyDescent="0.25">
      <c r="A5" s="4" t="s">
        <v>2</v>
      </c>
      <c r="B5" s="2">
        <f>'Total Orgs'!B28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41507</v>
      </c>
      <c r="B11" s="2">
        <v>500</v>
      </c>
      <c r="C11" t="s">
        <v>1315</v>
      </c>
    </row>
    <row r="12" spans="1:3" x14ac:dyDescent="0.25">
      <c r="C12" t="s">
        <v>270</v>
      </c>
    </row>
    <row r="13" spans="1:3" x14ac:dyDescent="0.25">
      <c r="C13" t="s">
        <v>1365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31</v>
      </c>
    </row>
    <row r="5" spans="1:3" x14ac:dyDescent="0.25">
      <c r="A5" s="4" t="s">
        <v>2</v>
      </c>
      <c r="B5" s="2">
        <f>'Total Orgs'!B29</f>
        <v>4000</v>
      </c>
    </row>
    <row r="6" spans="1:3" x14ac:dyDescent="0.25">
      <c r="A6" s="4" t="s">
        <v>3</v>
      </c>
      <c r="B6" s="2">
        <v>1000</v>
      </c>
    </row>
    <row r="7" spans="1:3" x14ac:dyDescent="0.25">
      <c r="A7" s="4" t="s">
        <v>4</v>
      </c>
      <c r="B7" s="2">
        <f>SUM(B11:B101)</f>
        <v>5000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41187</v>
      </c>
      <c r="B11" s="2">
        <v>4605.3900000000003</v>
      </c>
      <c r="C11" t="s">
        <v>350</v>
      </c>
    </row>
    <row r="12" spans="1:3" x14ac:dyDescent="0.25">
      <c r="C12" t="s">
        <v>351</v>
      </c>
    </row>
    <row r="13" spans="1:3" x14ac:dyDescent="0.25">
      <c r="C13" t="s">
        <v>352</v>
      </c>
    </row>
    <row r="14" spans="1:3" x14ac:dyDescent="0.25">
      <c r="C14" t="s">
        <v>353</v>
      </c>
    </row>
    <row r="15" spans="1:3" x14ac:dyDescent="0.25">
      <c r="C15" t="s">
        <v>504</v>
      </c>
    </row>
    <row r="16" spans="1:3" x14ac:dyDescent="0.25">
      <c r="A16" s="4">
        <v>41373</v>
      </c>
      <c r="C16" t="s">
        <v>996</v>
      </c>
    </row>
    <row r="17" spans="1:3" x14ac:dyDescent="0.25">
      <c r="C17" t="s">
        <v>351</v>
      </c>
    </row>
    <row r="18" spans="1:3" x14ac:dyDescent="0.25">
      <c r="C18" t="s">
        <v>997</v>
      </c>
    </row>
    <row r="19" spans="1:3" x14ac:dyDescent="0.25">
      <c r="C19" t="s">
        <v>998</v>
      </c>
    </row>
    <row r="20" spans="1:3" x14ac:dyDescent="0.25">
      <c r="C20" t="s">
        <v>1063</v>
      </c>
    </row>
    <row r="21" spans="1:3" x14ac:dyDescent="0.25">
      <c r="A21" s="4">
        <v>41507</v>
      </c>
      <c r="B21" s="2">
        <v>394.61</v>
      </c>
      <c r="C21" t="s">
        <v>1213</v>
      </c>
    </row>
    <row r="22" spans="1:3" x14ac:dyDescent="0.25">
      <c r="C22" t="s">
        <v>270</v>
      </c>
    </row>
    <row r="23" spans="1:3" x14ac:dyDescent="0.25">
      <c r="C23" t="s">
        <v>1366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32</v>
      </c>
    </row>
    <row r="5" spans="1:3" x14ac:dyDescent="0.25">
      <c r="A5" s="4" t="s">
        <v>2</v>
      </c>
      <c r="B5" s="2">
        <f>'Total Orgs'!B30</f>
        <v>4250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4018.1400000000003</v>
      </c>
    </row>
    <row r="8" spans="1:3" x14ac:dyDescent="0.25">
      <c r="A8" s="4" t="s">
        <v>5</v>
      </c>
      <c r="B8" s="2">
        <f>SUM(B5+B6-B7)</f>
        <v>231.85999999999967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41291</v>
      </c>
      <c r="B11" s="2">
        <v>465.4</v>
      </c>
      <c r="C11" t="s">
        <v>635</v>
      </c>
    </row>
    <row r="12" spans="1:3" x14ac:dyDescent="0.25">
      <c r="C12" s="37">
        <v>41314</v>
      </c>
    </row>
    <row r="13" spans="1:3" x14ac:dyDescent="0.25">
      <c r="C13" t="s">
        <v>231</v>
      </c>
    </row>
    <row r="14" spans="1:3" x14ac:dyDescent="0.25">
      <c r="C14" t="s">
        <v>636</v>
      </c>
    </row>
    <row r="15" spans="1:3" x14ac:dyDescent="0.25">
      <c r="A15" s="4">
        <v>41291</v>
      </c>
      <c r="B15" s="2">
        <v>421.5</v>
      </c>
      <c r="C15" t="s">
        <v>637</v>
      </c>
    </row>
    <row r="16" spans="1:3" x14ac:dyDescent="0.25">
      <c r="C16" s="37">
        <v>41314</v>
      </c>
    </row>
    <row r="17" spans="1:3" x14ac:dyDescent="0.25">
      <c r="C17" t="s">
        <v>231</v>
      </c>
    </row>
    <row r="18" spans="1:3" x14ac:dyDescent="0.25">
      <c r="C18" t="s">
        <v>638</v>
      </c>
    </row>
    <row r="19" spans="1:3" x14ac:dyDescent="0.25">
      <c r="A19" s="4">
        <v>41291</v>
      </c>
      <c r="B19" s="2">
        <v>869.6</v>
      </c>
      <c r="C19" t="s">
        <v>639</v>
      </c>
    </row>
    <row r="20" spans="1:3" x14ac:dyDescent="0.25">
      <c r="C20" s="37">
        <v>41314</v>
      </c>
    </row>
    <row r="21" spans="1:3" x14ac:dyDescent="0.25">
      <c r="C21" t="s">
        <v>231</v>
      </c>
    </row>
    <row r="22" spans="1:3" x14ac:dyDescent="0.25">
      <c r="C22" t="s">
        <v>638</v>
      </c>
    </row>
    <row r="23" spans="1:3" x14ac:dyDescent="0.25">
      <c r="A23" s="4">
        <v>41292</v>
      </c>
      <c r="B23" s="2">
        <v>269.8</v>
      </c>
      <c r="C23" t="s">
        <v>640</v>
      </c>
    </row>
    <row r="24" spans="1:3" x14ac:dyDescent="0.25">
      <c r="C24" s="37">
        <v>41314</v>
      </c>
    </row>
    <row r="25" spans="1:3" x14ac:dyDescent="0.25">
      <c r="C25" t="s">
        <v>231</v>
      </c>
    </row>
    <row r="26" spans="1:3" x14ac:dyDescent="0.25">
      <c r="C26" t="s">
        <v>641</v>
      </c>
    </row>
    <row r="27" spans="1:3" x14ac:dyDescent="0.25">
      <c r="A27" s="4">
        <v>41297</v>
      </c>
      <c r="B27" s="2">
        <v>494.34</v>
      </c>
      <c r="C27" t="s">
        <v>658</v>
      </c>
    </row>
    <row r="28" spans="1:3" x14ac:dyDescent="0.25">
      <c r="C28" t="s">
        <v>231</v>
      </c>
    </row>
    <row r="29" spans="1:3" x14ac:dyDescent="0.25">
      <c r="C29" t="s">
        <v>659</v>
      </c>
    </row>
    <row r="30" spans="1:3" x14ac:dyDescent="0.25">
      <c r="A30" s="4">
        <v>41403</v>
      </c>
      <c r="B30" s="2">
        <v>268.8</v>
      </c>
      <c r="C30" t="s">
        <v>1144</v>
      </c>
    </row>
    <row r="31" spans="1:3" x14ac:dyDescent="0.25">
      <c r="C31" t="s">
        <v>270</v>
      </c>
    </row>
    <row r="32" spans="1:3" x14ac:dyDescent="0.25">
      <c r="C32" t="s">
        <v>1145</v>
      </c>
    </row>
    <row r="33" spans="1:3" x14ac:dyDescent="0.25">
      <c r="A33" s="4">
        <v>41403</v>
      </c>
      <c r="B33" s="2">
        <v>842.71</v>
      </c>
      <c r="C33" t="s">
        <v>1134</v>
      </c>
    </row>
    <row r="34" spans="1:3" x14ac:dyDescent="0.25">
      <c r="C34" t="s">
        <v>1135</v>
      </c>
    </row>
    <row r="35" spans="1:3" x14ac:dyDescent="0.25">
      <c r="C35" t="s">
        <v>1136</v>
      </c>
    </row>
    <row r="36" spans="1:3" x14ac:dyDescent="0.25">
      <c r="C36" t="s">
        <v>1137</v>
      </c>
    </row>
    <row r="37" spans="1:3" x14ac:dyDescent="0.25">
      <c r="C37" t="s">
        <v>1138</v>
      </c>
    </row>
    <row r="38" spans="1:3" x14ac:dyDescent="0.25">
      <c r="C38" t="s">
        <v>1193</v>
      </c>
    </row>
    <row r="39" spans="1:3" x14ac:dyDescent="0.25">
      <c r="A39" s="4">
        <v>41488</v>
      </c>
      <c r="B39" s="2">
        <v>385.99</v>
      </c>
      <c r="C39" t="s">
        <v>1020</v>
      </c>
    </row>
    <row r="40" spans="1:3" x14ac:dyDescent="0.25">
      <c r="C40" t="s">
        <v>270</v>
      </c>
    </row>
    <row r="41" spans="1:3" x14ac:dyDescent="0.25">
      <c r="C41" t="s">
        <v>1292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33</v>
      </c>
    </row>
    <row r="5" spans="1:3" x14ac:dyDescent="0.25">
      <c r="A5" s="4" t="s">
        <v>2</v>
      </c>
      <c r="B5" s="2">
        <f>'Total Orgs'!B31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400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34</v>
      </c>
    </row>
    <row r="5" spans="1:3" x14ac:dyDescent="0.25">
      <c r="A5" s="4" t="s">
        <v>2</v>
      </c>
      <c r="B5" s="2">
        <f>'Total Orgs'!B32</f>
        <v>750</v>
      </c>
    </row>
    <row r="6" spans="1:3" x14ac:dyDescent="0.25">
      <c r="A6" s="4" t="s">
        <v>3</v>
      </c>
      <c r="B6" s="2">
        <v>187.5</v>
      </c>
    </row>
    <row r="7" spans="1:3" x14ac:dyDescent="0.25">
      <c r="A7" s="4" t="s">
        <v>4</v>
      </c>
      <c r="B7" s="2">
        <f>SUM(B11:B100)</f>
        <v>937.5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41305</v>
      </c>
      <c r="B11" s="2">
        <v>570</v>
      </c>
      <c r="C11" t="s">
        <v>674</v>
      </c>
    </row>
    <row r="12" spans="1:3" x14ac:dyDescent="0.25">
      <c r="C12" t="s">
        <v>673</v>
      </c>
    </row>
    <row r="13" spans="1:3" x14ac:dyDescent="0.25">
      <c r="A13" s="4">
        <v>41318</v>
      </c>
      <c r="B13" s="2">
        <v>367.5</v>
      </c>
      <c r="C13" t="s">
        <v>723</v>
      </c>
    </row>
    <row r="14" spans="1:3" x14ac:dyDescent="0.25">
      <c r="C14" t="s">
        <v>724</v>
      </c>
    </row>
    <row r="15" spans="1:3" x14ac:dyDescent="0.25">
      <c r="C15" t="s">
        <v>725</v>
      </c>
    </row>
    <row r="16" spans="1:3" x14ac:dyDescent="0.25">
      <c r="C16" t="s">
        <v>726</v>
      </c>
    </row>
    <row r="17" spans="3:3" x14ac:dyDescent="0.25">
      <c r="C17" t="s">
        <v>902</v>
      </c>
    </row>
  </sheetData>
  <phoneticPr fontId="6" type="noConversion"/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151</v>
      </c>
    </row>
    <row r="5" spans="1:3" x14ac:dyDescent="0.25">
      <c r="A5" s="4" t="s">
        <v>2</v>
      </c>
      <c r="B5" s="2">
        <f>'Total Orgs'!B6</f>
        <v>5100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5100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41183</v>
      </c>
      <c r="B11" s="2">
        <v>1572.6</v>
      </c>
      <c r="C11" t="s">
        <v>320</v>
      </c>
    </row>
    <row r="12" spans="1:3" x14ac:dyDescent="0.25">
      <c r="C12" t="s">
        <v>321</v>
      </c>
    </row>
    <row r="13" spans="1:3" x14ac:dyDescent="0.25">
      <c r="C13" t="s">
        <v>322</v>
      </c>
    </row>
    <row r="14" spans="1:3" x14ac:dyDescent="0.25">
      <c r="C14" t="s">
        <v>323</v>
      </c>
    </row>
    <row r="15" spans="1:3" x14ac:dyDescent="0.25">
      <c r="C15" t="s">
        <v>471</v>
      </c>
    </row>
    <row r="16" spans="1:3" x14ac:dyDescent="0.25">
      <c r="A16" s="4">
        <v>41332</v>
      </c>
      <c r="B16" s="2">
        <v>702.28</v>
      </c>
      <c r="C16" t="s">
        <v>795</v>
      </c>
    </row>
    <row r="17" spans="1:3" x14ac:dyDescent="0.25">
      <c r="C17" t="s">
        <v>796</v>
      </c>
    </row>
    <row r="18" spans="1:3" x14ac:dyDescent="0.25">
      <c r="A18" s="4">
        <v>41338</v>
      </c>
      <c r="B18" s="2">
        <v>786.48</v>
      </c>
      <c r="C18" t="s">
        <v>823</v>
      </c>
    </row>
    <row r="19" spans="1:3" x14ac:dyDescent="0.25">
      <c r="C19" t="s">
        <v>824</v>
      </c>
    </row>
    <row r="20" spans="1:3" x14ac:dyDescent="0.25">
      <c r="C20" t="s">
        <v>825</v>
      </c>
    </row>
    <row r="21" spans="1:3" x14ac:dyDescent="0.25">
      <c r="C21" t="s">
        <v>826</v>
      </c>
    </row>
    <row r="22" spans="1:3" x14ac:dyDescent="0.25">
      <c r="C22" t="s">
        <v>971</v>
      </c>
    </row>
    <row r="23" spans="1:3" x14ac:dyDescent="0.25">
      <c r="A23" s="4">
        <v>41485</v>
      </c>
      <c r="B23" s="2">
        <v>2038.64</v>
      </c>
      <c r="C23" t="s">
        <v>1273</v>
      </c>
    </row>
    <row r="24" spans="1:3" x14ac:dyDescent="0.25">
      <c r="C24" t="s">
        <v>1274</v>
      </c>
    </row>
    <row r="25" spans="1:3" x14ac:dyDescent="0.25">
      <c r="C25" t="s">
        <v>1275</v>
      </c>
    </row>
    <row r="26" spans="1:3" x14ac:dyDescent="0.25">
      <c r="C26" t="s">
        <v>1276</v>
      </c>
    </row>
    <row r="27" spans="1:3" x14ac:dyDescent="0.25">
      <c r="C27" t="s">
        <v>1321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155</v>
      </c>
    </row>
    <row r="5" spans="1:3" x14ac:dyDescent="0.25">
      <c r="A5" s="4" t="s">
        <v>2</v>
      </c>
      <c r="B5" s="2">
        <f>'Total Orgs'!B33</f>
        <v>3500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41250</v>
      </c>
      <c r="B11" s="2">
        <v>1750</v>
      </c>
      <c r="C11" t="s">
        <v>576</v>
      </c>
    </row>
    <row r="12" spans="1:3" x14ac:dyDescent="0.25">
      <c r="C12" t="s">
        <v>270</v>
      </c>
    </row>
    <row r="13" spans="1:3" x14ac:dyDescent="0.25">
      <c r="C13" t="s">
        <v>577</v>
      </c>
    </row>
    <row r="14" spans="1:3" x14ac:dyDescent="0.25">
      <c r="A14" s="4">
        <v>41324</v>
      </c>
      <c r="B14" s="2">
        <v>840</v>
      </c>
      <c r="C14" t="s">
        <v>763</v>
      </c>
    </row>
    <row r="15" spans="1:3" x14ac:dyDescent="0.25">
      <c r="C15" t="s">
        <v>270</v>
      </c>
    </row>
    <row r="16" spans="1:3" x14ac:dyDescent="0.25">
      <c r="C16" t="s">
        <v>764</v>
      </c>
    </row>
    <row r="17" spans="1:3" x14ac:dyDescent="0.25">
      <c r="A17" s="4">
        <v>41410</v>
      </c>
      <c r="B17" s="2">
        <v>910</v>
      </c>
      <c r="C17" t="s">
        <v>576</v>
      </c>
    </row>
    <row r="18" spans="1:3" x14ac:dyDescent="0.25">
      <c r="C18" t="s">
        <v>270</v>
      </c>
    </row>
    <row r="19" spans="1:3" x14ac:dyDescent="0.25">
      <c r="C19" t="s">
        <v>1160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156</v>
      </c>
    </row>
    <row r="5" spans="1:3" x14ac:dyDescent="0.25">
      <c r="A5" s="4" t="s">
        <v>2</v>
      </c>
      <c r="B5" s="2">
        <f>'Total Orgs'!B34</f>
        <v>9500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SUM(B11:B101)</f>
        <v>9500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41165</v>
      </c>
      <c r="B11" s="2">
        <v>275</v>
      </c>
      <c r="C11" t="s">
        <v>395</v>
      </c>
    </row>
    <row r="12" spans="1:3" x14ac:dyDescent="0.25">
      <c r="C12" t="s">
        <v>374</v>
      </c>
    </row>
    <row r="13" spans="1:3" x14ac:dyDescent="0.25">
      <c r="A13" s="4">
        <v>41171</v>
      </c>
      <c r="B13" s="2">
        <v>5670</v>
      </c>
      <c r="C13" t="s">
        <v>258</v>
      </c>
    </row>
    <row r="14" spans="1:3" x14ac:dyDescent="0.25">
      <c r="C14" t="s">
        <v>259</v>
      </c>
    </row>
    <row r="15" spans="1:3" x14ac:dyDescent="0.25">
      <c r="C15" t="s">
        <v>260</v>
      </c>
    </row>
    <row r="16" spans="1:3" x14ac:dyDescent="0.25">
      <c r="C16" t="s">
        <v>338</v>
      </c>
    </row>
    <row r="17" spans="1:3" x14ac:dyDescent="0.25">
      <c r="A17" s="4">
        <v>41172</v>
      </c>
      <c r="B17" s="2">
        <v>275</v>
      </c>
      <c r="C17" t="s">
        <v>396</v>
      </c>
    </row>
    <row r="18" spans="1:3" x14ac:dyDescent="0.25">
      <c r="C18" t="s">
        <v>374</v>
      </c>
    </row>
    <row r="19" spans="1:3" x14ac:dyDescent="0.25">
      <c r="A19" s="4">
        <v>41172</v>
      </c>
      <c r="B19" s="2">
        <v>275</v>
      </c>
      <c r="C19" t="s">
        <v>397</v>
      </c>
    </row>
    <row r="20" spans="1:3" x14ac:dyDescent="0.25">
      <c r="C20" t="s">
        <v>374</v>
      </c>
    </row>
    <row r="21" spans="1:3" x14ac:dyDescent="0.25">
      <c r="A21" s="4">
        <v>41213</v>
      </c>
      <c r="B21" s="2">
        <v>275</v>
      </c>
      <c r="C21" t="s">
        <v>511</v>
      </c>
    </row>
    <row r="22" spans="1:3" x14ac:dyDescent="0.25">
      <c r="C22" t="s">
        <v>374</v>
      </c>
    </row>
    <row r="23" spans="1:3" x14ac:dyDescent="0.25">
      <c r="A23" s="4">
        <v>41213</v>
      </c>
      <c r="B23" s="2">
        <v>275</v>
      </c>
      <c r="C23" t="s">
        <v>512</v>
      </c>
    </row>
    <row r="24" spans="1:3" x14ac:dyDescent="0.25">
      <c r="C24" t="s">
        <v>374</v>
      </c>
    </row>
    <row r="25" spans="1:3" x14ac:dyDescent="0.25">
      <c r="A25" s="4">
        <v>41213</v>
      </c>
      <c r="B25" s="2">
        <v>275</v>
      </c>
      <c r="C25" t="s">
        <v>513</v>
      </c>
    </row>
    <row r="26" spans="1:3" x14ac:dyDescent="0.25">
      <c r="C26" t="s">
        <v>374</v>
      </c>
    </row>
    <row r="27" spans="1:3" x14ac:dyDescent="0.25">
      <c r="A27" s="4">
        <v>41213</v>
      </c>
      <c r="B27" s="2">
        <v>275</v>
      </c>
      <c r="C27" t="s">
        <v>514</v>
      </c>
    </row>
    <row r="28" spans="1:3" x14ac:dyDescent="0.25">
      <c r="C28" t="s">
        <v>374</v>
      </c>
    </row>
    <row r="29" spans="1:3" x14ac:dyDescent="0.25">
      <c r="A29" s="4">
        <v>41213</v>
      </c>
      <c r="B29" s="2">
        <v>275</v>
      </c>
      <c r="C29" t="s">
        <v>515</v>
      </c>
    </row>
    <row r="30" spans="1:3" x14ac:dyDescent="0.25">
      <c r="C30" t="s">
        <v>374</v>
      </c>
    </row>
    <row r="31" spans="1:3" x14ac:dyDescent="0.25">
      <c r="A31" s="4">
        <v>41285</v>
      </c>
      <c r="B31" s="2">
        <v>275</v>
      </c>
      <c r="C31" t="s">
        <v>709</v>
      </c>
    </row>
    <row r="32" spans="1:3" x14ac:dyDescent="0.25">
      <c r="C32" t="s">
        <v>374</v>
      </c>
    </row>
    <row r="33" spans="1:3" x14ac:dyDescent="0.25">
      <c r="A33" s="4">
        <v>41285</v>
      </c>
      <c r="B33" s="2">
        <v>275</v>
      </c>
      <c r="C33" t="s">
        <v>710</v>
      </c>
    </row>
    <row r="34" spans="1:3" x14ac:dyDescent="0.25">
      <c r="C34" t="s">
        <v>374</v>
      </c>
    </row>
    <row r="35" spans="1:3" x14ac:dyDescent="0.25">
      <c r="A35" s="4">
        <v>41285</v>
      </c>
      <c r="B35" s="2">
        <v>275</v>
      </c>
      <c r="C35" t="s">
        <v>711</v>
      </c>
    </row>
    <row r="36" spans="1:3" x14ac:dyDescent="0.25">
      <c r="C36" t="s">
        <v>374</v>
      </c>
    </row>
    <row r="37" spans="1:3" x14ac:dyDescent="0.25">
      <c r="A37" s="4">
        <v>41285</v>
      </c>
      <c r="B37" s="2">
        <v>275</v>
      </c>
      <c r="C37" t="s">
        <v>712</v>
      </c>
    </row>
    <row r="38" spans="1:3" x14ac:dyDescent="0.25">
      <c r="C38" t="s">
        <v>374</v>
      </c>
    </row>
    <row r="39" spans="1:3" x14ac:dyDescent="0.25">
      <c r="A39" s="4">
        <v>41320</v>
      </c>
      <c r="B39" s="2">
        <v>275</v>
      </c>
      <c r="C39" t="s">
        <v>758</v>
      </c>
    </row>
    <row r="40" spans="1:3" x14ac:dyDescent="0.25">
      <c r="C40" t="s">
        <v>374</v>
      </c>
    </row>
    <row r="41" spans="1:3" x14ac:dyDescent="0.25">
      <c r="A41" s="4">
        <v>41285</v>
      </c>
      <c r="B41" s="2">
        <v>255</v>
      </c>
      <c r="C41" t="s">
        <v>759</v>
      </c>
    </row>
    <row r="42" spans="1:3" x14ac:dyDescent="0.25">
      <c r="C42" t="s">
        <v>374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37</v>
      </c>
    </row>
    <row r="5" spans="1:3" x14ac:dyDescent="0.25">
      <c r="A5" s="4" t="s">
        <v>2</v>
      </c>
      <c r="B5" s="2">
        <f>'Total Orgs'!B35</f>
        <v>5000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41366</v>
      </c>
      <c r="B11" s="2">
        <v>3300</v>
      </c>
      <c r="C11" t="s">
        <v>979</v>
      </c>
    </row>
    <row r="12" spans="1:3" x14ac:dyDescent="0.25">
      <c r="C12" t="s">
        <v>231</v>
      </c>
    </row>
    <row r="13" spans="1:3" x14ac:dyDescent="0.25">
      <c r="C13" t="s">
        <v>980</v>
      </c>
    </row>
    <row r="14" spans="1:3" x14ac:dyDescent="0.25">
      <c r="A14" s="4">
        <v>41401</v>
      </c>
      <c r="B14" s="2">
        <v>1700</v>
      </c>
      <c r="C14" t="s">
        <v>1116</v>
      </c>
    </row>
    <row r="15" spans="1:3" x14ac:dyDescent="0.25">
      <c r="C15" t="s">
        <v>527</v>
      </c>
    </row>
    <row r="16" spans="1:3" x14ac:dyDescent="0.25">
      <c r="C16" t="s">
        <v>1117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38</v>
      </c>
    </row>
    <row r="5" spans="1:3" x14ac:dyDescent="0.25">
      <c r="A5" s="4" t="s">
        <v>2</v>
      </c>
      <c r="B5" s="2">
        <f>'Total Orgs'!B36</f>
        <v>480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480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39</v>
      </c>
    </row>
    <row r="5" spans="1:3" x14ac:dyDescent="0.25">
      <c r="A5" s="4" t="s">
        <v>2</v>
      </c>
      <c r="B5" s="2">
        <f>'Total Orgs'!B37</f>
        <v>150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150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157</v>
      </c>
    </row>
    <row r="5" spans="1:3" x14ac:dyDescent="0.25">
      <c r="A5" s="4" t="s">
        <v>2</v>
      </c>
      <c r="B5" s="2">
        <f>'Total Orgs'!B38</f>
        <v>600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600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41507</v>
      </c>
      <c r="B11" s="2">
        <v>600</v>
      </c>
      <c r="C11" t="s">
        <v>1359</v>
      </c>
    </row>
    <row r="12" spans="1:3" x14ac:dyDescent="0.25">
      <c r="C12" t="s">
        <v>270</v>
      </c>
    </row>
    <row r="13" spans="1:3" x14ac:dyDescent="0.25">
      <c r="C13" t="s">
        <v>1360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41</v>
      </c>
    </row>
    <row r="5" spans="1:3" x14ac:dyDescent="0.25">
      <c r="A5" s="4" t="s">
        <v>2</v>
      </c>
      <c r="B5" s="2">
        <f>'Total Orgs'!B39</f>
        <v>1000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41292</v>
      </c>
      <c r="B11" s="2">
        <v>265</v>
      </c>
      <c r="C11" t="s">
        <v>656</v>
      </c>
    </row>
    <row r="12" spans="1:3" x14ac:dyDescent="0.25">
      <c r="C12" t="s">
        <v>270</v>
      </c>
    </row>
    <row r="13" spans="1:3" x14ac:dyDescent="0.25">
      <c r="C13" t="s">
        <v>657</v>
      </c>
    </row>
    <row r="14" spans="1:3" x14ac:dyDescent="0.25">
      <c r="A14" s="4">
        <v>41383</v>
      </c>
      <c r="B14" s="2">
        <v>40</v>
      </c>
      <c r="C14" t="s">
        <v>1051</v>
      </c>
    </row>
    <row r="15" spans="1:3" x14ac:dyDescent="0.25">
      <c r="C15" t="s">
        <v>1052</v>
      </c>
    </row>
    <row r="16" spans="1:3" x14ac:dyDescent="0.25">
      <c r="A16" s="4">
        <v>41393</v>
      </c>
      <c r="B16" s="2">
        <v>261.82</v>
      </c>
      <c r="C16" t="s">
        <v>1072</v>
      </c>
    </row>
    <row r="17" spans="1:3" x14ac:dyDescent="0.25">
      <c r="C17" t="s">
        <v>270</v>
      </c>
    </row>
    <row r="18" spans="1:3" x14ac:dyDescent="0.25">
      <c r="C18" t="s">
        <v>1073</v>
      </c>
    </row>
    <row r="19" spans="1:3" x14ac:dyDescent="0.25">
      <c r="A19" s="4">
        <v>41416</v>
      </c>
      <c r="B19" s="2">
        <v>100</v>
      </c>
      <c r="C19" t="s">
        <v>1178</v>
      </c>
    </row>
    <row r="20" spans="1:3" x14ac:dyDescent="0.25">
      <c r="C20" t="s">
        <v>814</v>
      </c>
    </row>
    <row r="21" spans="1:3" x14ac:dyDescent="0.25">
      <c r="C21" t="s">
        <v>1179</v>
      </c>
    </row>
    <row r="22" spans="1:3" x14ac:dyDescent="0.25">
      <c r="A22" s="4">
        <v>41416</v>
      </c>
      <c r="C22" t="s">
        <v>1180</v>
      </c>
    </row>
    <row r="23" spans="1:3" x14ac:dyDescent="0.25">
      <c r="C23" t="s">
        <v>814</v>
      </c>
    </row>
    <row r="24" spans="1:3" x14ac:dyDescent="0.25">
      <c r="C24" t="s">
        <v>1181</v>
      </c>
    </row>
    <row r="25" spans="1:3" x14ac:dyDescent="0.25">
      <c r="C25" t="s">
        <v>1187</v>
      </c>
    </row>
    <row r="26" spans="1:3" x14ac:dyDescent="0.25">
      <c r="C26" t="s">
        <v>1188</v>
      </c>
    </row>
    <row r="27" spans="1:3" x14ac:dyDescent="0.25">
      <c r="A27" s="4">
        <v>41453</v>
      </c>
      <c r="B27" s="2">
        <v>333.18</v>
      </c>
      <c r="C27" t="s">
        <v>461</v>
      </c>
    </row>
    <row r="28" spans="1:3" x14ac:dyDescent="0.25">
      <c r="C28" t="s">
        <v>270</v>
      </c>
    </row>
    <row r="29" spans="1:3" x14ac:dyDescent="0.25">
      <c r="C29" t="s">
        <v>1215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42</v>
      </c>
    </row>
    <row r="5" spans="1:3" x14ac:dyDescent="0.25">
      <c r="A5" s="4" t="s">
        <v>2</v>
      </c>
      <c r="B5" s="2">
        <f>'Total Orgs'!B40</f>
        <v>900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900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43</v>
      </c>
    </row>
    <row r="5" spans="1:3" x14ac:dyDescent="0.25">
      <c r="A5" s="4" t="s">
        <v>2</v>
      </c>
      <c r="B5" s="2">
        <f>'Total Orgs'!B41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198.22</v>
      </c>
    </row>
    <row r="8" spans="1:3" x14ac:dyDescent="0.25">
      <c r="A8" s="4" t="s">
        <v>5</v>
      </c>
      <c r="B8" s="2">
        <f>SUM(B5+B6-B7)</f>
        <v>301.77999999999997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41500</v>
      </c>
      <c r="B11" s="2">
        <v>198.22</v>
      </c>
      <c r="C11" t="s">
        <v>1311</v>
      </c>
    </row>
    <row r="12" spans="1:3" x14ac:dyDescent="0.25">
      <c r="C12" t="s">
        <v>1312</v>
      </c>
    </row>
    <row r="13" spans="1:3" x14ac:dyDescent="0.25">
      <c r="C13" t="s">
        <v>1313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44</v>
      </c>
    </row>
    <row r="5" spans="1:3" x14ac:dyDescent="0.25">
      <c r="A5" s="4" t="s">
        <v>2</v>
      </c>
      <c r="B5" s="2">
        <f>'Total Orgs'!B136</f>
        <v>1500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1419.2</v>
      </c>
    </row>
    <row r="8" spans="1:3" x14ac:dyDescent="0.25">
      <c r="A8" s="4" t="s">
        <v>5</v>
      </c>
      <c r="B8" s="2">
        <f>SUM(B5+B6-B7)</f>
        <v>80.799999999999955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41211</v>
      </c>
      <c r="B11" s="2">
        <v>350</v>
      </c>
      <c r="C11" t="s">
        <v>454</v>
      </c>
    </row>
    <row r="12" spans="1:3" x14ac:dyDescent="0.25">
      <c r="C12" t="s">
        <v>231</v>
      </c>
    </row>
    <row r="13" spans="1:3" x14ac:dyDescent="0.25">
      <c r="C13" t="s">
        <v>455</v>
      </c>
    </row>
    <row r="14" spans="1:3" x14ac:dyDescent="0.25">
      <c r="A14" s="4">
        <v>41234</v>
      </c>
      <c r="B14" s="2">
        <v>599.20000000000005</v>
      </c>
      <c r="C14" t="s">
        <v>530</v>
      </c>
    </row>
    <row r="15" spans="1:3" x14ac:dyDescent="0.25">
      <c r="C15" t="s">
        <v>231</v>
      </c>
    </row>
    <row r="16" spans="1:3" x14ac:dyDescent="0.25">
      <c r="C16" t="s">
        <v>531</v>
      </c>
    </row>
    <row r="17" spans="1:3" x14ac:dyDescent="0.25">
      <c r="A17" s="4">
        <v>41401</v>
      </c>
      <c r="B17" s="2">
        <v>170</v>
      </c>
      <c r="C17" t="s">
        <v>1110</v>
      </c>
    </row>
    <row r="18" spans="1:3" x14ac:dyDescent="0.25">
      <c r="C18" t="s">
        <v>231</v>
      </c>
    </row>
    <row r="19" spans="1:3" x14ac:dyDescent="0.25">
      <c r="C19" t="s">
        <v>1111</v>
      </c>
    </row>
    <row r="20" spans="1:3" x14ac:dyDescent="0.25">
      <c r="A20" s="4">
        <v>41464</v>
      </c>
      <c r="B20" s="2">
        <v>300</v>
      </c>
      <c r="C20" t="s">
        <v>1227</v>
      </c>
    </row>
    <row r="21" spans="1:3" x14ac:dyDescent="0.25">
      <c r="C21" t="s">
        <v>231</v>
      </c>
    </row>
    <row r="22" spans="1:3" x14ac:dyDescent="0.25">
      <c r="C22" t="s">
        <v>1228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15</v>
      </c>
    </row>
    <row r="5" spans="1:3" x14ac:dyDescent="0.25">
      <c r="A5" s="4" t="s">
        <v>2</v>
      </c>
      <c r="B5" s="2">
        <f>'Total Orgs'!B7</f>
        <v>1800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27.3</v>
      </c>
    </row>
    <row r="8" spans="1:3" x14ac:dyDescent="0.25">
      <c r="A8" s="4" t="s">
        <v>5</v>
      </c>
      <c r="B8" s="2">
        <f>SUM(B5+B6-B7)</f>
        <v>1772.7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41501</v>
      </c>
      <c r="B11" s="2">
        <v>27.3</v>
      </c>
      <c r="C11" t="s">
        <v>1020</v>
      </c>
    </row>
    <row r="12" spans="1:3" x14ac:dyDescent="0.25">
      <c r="C12" t="s">
        <v>527</v>
      </c>
    </row>
    <row r="13" spans="1:3" x14ac:dyDescent="0.25">
      <c r="C13" t="s">
        <v>1323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45</v>
      </c>
    </row>
    <row r="5" spans="1:3" x14ac:dyDescent="0.25">
      <c r="A5" s="4" t="s">
        <v>2</v>
      </c>
      <c r="B5" s="2">
        <f>'Total Orgs'!B137</f>
        <v>1750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1750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41333</v>
      </c>
      <c r="B11" s="2">
        <v>1750</v>
      </c>
      <c r="C11" t="s">
        <v>802</v>
      </c>
    </row>
    <row r="12" spans="1:3" x14ac:dyDescent="0.25">
      <c r="C12" t="s">
        <v>800</v>
      </c>
    </row>
    <row r="13" spans="1:3" x14ac:dyDescent="0.25">
      <c r="C13" t="s">
        <v>801</v>
      </c>
    </row>
    <row r="14" spans="1:3" x14ac:dyDescent="0.25">
      <c r="C14" t="s">
        <v>705</v>
      </c>
    </row>
    <row r="15" spans="1:3" x14ac:dyDescent="0.25">
      <c r="C15" t="s">
        <v>803</v>
      </c>
    </row>
    <row r="16" spans="1:3" x14ac:dyDescent="0.25">
      <c r="C16" t="s">
        <v>970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46</v>
      </c>
    </row>
    <row r="5" spans="1:3" x14ac:dyDescent="0.25">
      <c r="A5" s="4" t="s">
        <v>2</v>
      </c>
      <c r="B5" s="2">
        <f>'Total Orgs'!B42</f>
        <v>200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200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170</v>
      </c>
    </row>
    <row r="5" spans="1:3" x14ac:dyDescent="0.25">
      <c r="A5" s="4" t="s">
        <v>2</v>
      </c>
      <c r="B5" s="2">
        <f>'Total Orgs'!B43</f>
        <v>2200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2200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47</v>
      </c>
    </row>
    <row r="5" spans="1:3" x14ac:dyDescent="0.25">
      <c r="A5" s="4" t="s">
        <v>2</v>
      </c>
      <c r="B5" s="2">
        <f>'Total Orgs'!B44</f>
        <v>1440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1440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41178</v>
      </c>
      <c r="B11" s="2">
        <v>302.5</v>
      </c>
      <c r="C11" t="s">
        <v>291</v>
      </c>
    </row>
    <row r="12" spans="1:3" x14ac:dyDescent="0.25">
      <c r="C12" t="s">
        <v>270</v>
      </c>
    </row>
    <row r="13" spans="1:3" x14ac:dyDescent="0.25">
      <c r="C13" t="s">
        <v>292</v>
      </c>
    </row>
    <row r="14" spans="1:3" x14ac:dyDescent="0.25">
      <c r="A14" s="4">
        <v>41183</v>
      </c>
      <c r="B14" s="2">
        <v>1022.5</v>
      </c>
      <c r="C14" t="s">
        <v>324</v>
      </c>
    </row>
    <row r="15" spans="1:3" x14ac:dyDescent="0.25">
      <c r="C15" t="s">
        <v>325</v>
      </c>
    </row>
    <row r="16" spans="1:3" x14ac:dyDescent="0.25">
      <c r="C16" t="s">
        <v>326</v>
      </c>
    </row>
    <row r="17" spans="1:3" x14ac:dyDescent="0.25">
      <c r="C17" t="s">
        <v>505</v>
      </c>
    </row>
    <row r="18" spans="1:3" x14ac:dyDescent="0.25">
      <c r="A18" s="4">
        <v>41502</v>
      </c>
      <c r="B18" s="2">
        <v>115</v>
      </c>
      <c r="C18" t="s">
        <v>438</v>
      </c>
    </row>
    <row r="19" spans="1:3" x14ac:dyDescent="0.25">
      <c r="C19" t="s">
        <v>270</v>
      </c>
    </row>
    <row r="20" spans="1:3" x14ac:dyDescent="0.25">
      <c r="C20" t="s">
        <v>1331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172</v>
      </c>
    </row>
    <row r="5" spans="1:3" x14ac:dyDescent="0.25">
      <c r="A5" s="4" t="s">
        <v>2</v>
      </c>
      <c r="B5" s="2">
        <f>'Total Orgs'!B45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500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phoneticPr fontId="6" type="noConversion"/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173</v>
      </c>
    </row>
    <row r="5" spans="1:3" x14ac:dyDescent="0.25">
      <c r="A5" s="4" t="s">
        <v>2</v>
      </c>
      <c r="B5" s="2">
        <f>'Total Orgs'!B46</f>
        <v>200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196.19</v>
      </c>
    </row>
    <row r="8" spans="1:3" x14ac:dyDescent="0.25">
      <c r="A8" s="4" t="s">
        <v>5</v>
      </c>
      <c r="B8" s="2">
        <f>SUM(B5+B6-B7)</f>
        <v>3.8100000000000023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41312</v>
      </c>
      <c r="B11" s="2">
        <v>196.19</v>
      </c>
      <c r="C11" t="s">
        <v>688</v>
      </c>
    </row>
    <row r="12" spans="1:3" x14ac:dyDescent="0.25">
      <c r="C12" t="s">
        <v>673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" sqref="C1"/>
    </sheetView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175</v>
      </c>
    </row>
    <row r="5" spans="1:3" x14ac:dyDescent="0.25">
      <c r="A5" s="4" t="s">
        <v>2</v>
      </c>
      <c r="B5" s="2">
        <f>'Total Orgs'!B47</f>
        <v>160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160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" sqref="C1"/>
    </sheetView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174</v>
      </c>
    </row>
    <row r="5" spans="1:3" x14ac:dyDescent="0.25">
      <c r="A5" s="4" t="s">
        <v>2</v>
      </c>
      <c r="B5" s="2">
        <f>'Total Orgs'!B48</f>
        <v>100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100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176</v>
      </c>
    </row>
    <row r="5" spans="1:3" x14ac:dyDescent="0.25">
      <c r="A5" s="4" t="s">
        <v>2</v>
      </c>
      <c r="B5" s="2">
        <f>'Total Orgs'!B49</f>
        <v>3500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3500.0000000000005</v>
      </c>
    </row>
    <row r="8" spans="1:3" x14ac:dyDescent="0.25">
      <c r="A8" s="4" t="s">
        <v>5</v>
      </c>
      <c r="B8" s="2">
        <f>SUM(B5+B6-B7)</f>
        <v>-4.5474735088646412E-13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41200</v>
      </c>
      <c r="B11" s="2">
        <v>1205.68</v>
      </c>
      <c r="C11" t="s">
        <v>414</v>
      </c>
    </row>
    <row r="12" spans="1:3" x14ac:dyDescent="0.25">
      <c r="C12" t="s">
        <v>415</v>
      </c>
    </row>
    <row r="13" spans="1:3" x14ac:dyDescent="0.25">
      <c r="C13" t="s">
        <v>416</v>
      </c>
    </row>
    <row r="14" spans="1:3" x14ac:dyDescent="0.25">
      <c r="C14" t="s">
        <v>518</v>
      </c>
    </row>
    <row r="15" spans="1:3" x14ac:dyDescent="0.25">
      <c r="A15" s="4">
        <v>41316</v>
      </c>
      <c r="B15" s="2">
        <v>1985</v>
      </c>
      <c r="C15" t="s">
        <v>701</v>
      </c>
    </row>
    <row r="16" spans="1:3" x14ac:dyDescent="0.25">
      <c r="C16" t="s">
        <v>702</v>
      </c>
    </row>
    <row r="17" spans="1:3" x14ac:dyDescent="0.25">
      <c r="C17" t="s">
        <v>703</v>
      </c>
    </row>
    <row r="18" spans="1:3" x14ac:dyDescent="0.25">
      <c r="C18" t="s">
        <v>822</v>
      </c>
    </row>
    <row r="19" spans="1:3" x14ac:dyDescent="0.25">
      <c r="A19" s="4">
        <v>41450</v>
      </c>
      <c r="B19" s="2">
        <v>309.32</v>
      </c>
      <c r="C19" t="s">
        <v>1200</v>
      </c>
    </row>
    <row r="20" spans="1:3" x14ac:dyDescent="0.25">
      <c r="C20" t="s">
        <v>1201</v>
      </c>
    </row>
    <row r="21" spans="1:3" x14ac:dyDescent="0.25">
      <c r="C21" t="s">
        <v>1202</v>
      </c>
    </row>
    <row r="22" spans="1:3" x14ac:dyDescent="0.25">
      <c r="C22" t="s">
        <v>1203</v>
      </c>
    </row>
    <row r="23" spans="1:3" x14ac:dyDescent="0.25">
      <c r="C23" t="s">
        <v>1204</v>
      </c>
    </row>
    <row r="24" spans="1:3" x14ac:dyDescent="0.25">
      <c r="C24" t="s">
        <v>1399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178</v>
      </c>
    </row>
    <row r="5" spans="1:3" x14ac:dyDescent="0.25">
      <c r="A5" s="4" t="s">
        <v>2</v>
      </c>
      <c r="B5" s="2">
        <f>'Total Orgs'!B50</f>
        <v>150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41484</v>
      </c>
      <c r="B11" s="2">
        <v>150</v>
      </c>
      <c r="C11" t="s">
        <v>1043</v>
      </c>
    </row>
    <row r="12" spans="1:3" x14ac:dyDescent="0.25">
      <c r="C12" t="s">
        <v>270</v>
      </c>
    </row>
    <row r="13" spans="1:3" x14ac:dyDescent="0.25">
      <c r="C13" t="s">
        <v>1266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16</v>
      </c>
    </row>
    <row r="5" spans="1:3" x14ac:dyDescent="0.25">
      <c r="A5" s="4" t="s">
        <v>2</v>
      </c>
      <c r="B5" s="2">
        <f>'Total Orgs'!B8</f>
        <v>900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289.77</v>
      </c>
    </row>
    <row r="8" spans="1:3" x14ac:dyDescent="0.25">
      <c r="A8" s="4" t="s">
        <v>5</v>
      </c>
      <c r="B8" s="2">
        <f>SUM(B5+B6-B7)</f>
        <v>610.23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41232</v>
      </c>
      <c r="B11" s="2">
        <v>289.77</v>
      </c>
      <c r="C11" t="s">
        <v>526</v>
      </c>
    </row>
    <row r="12" spans="1:3" x14ac:dyDescent="0.25">
      <c r="C12" t="s">
        <v>527</v>
      </c>
    </row>
    <row r="13" spans="1:3" x14ac:dyDescent="0.25">
      <c r="C13" t="s">
        <v>528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49</v>
      </c>
    </row>
    <row r="5" spans="1:3" x14ac:dyDescent="0.25">
      <c r="A5" s="4" t="s">
        <v>2</v>
      </c>
      <c r="B5" s="2">
        <f>'Total Orgs'!B51</f>
        <v>1200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825.97</v>
      </c>
    </row>
    <row r="8" spans="1:3" x14ac:dyDescent="0.25">
      <c r="A8" s="4" t="s">
        <v>5</v>
      </c>
      <c r="B8" s="2">
        <f>SUM(B5+B6-B7)</f>
        <v>374.03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41187</v>
      </c>
      <c r="B11" s="2">
        <v>563.45000000000005</v>
      </c>
      <c r="C11" t="s">
        <v>344</v>
      </c>
    </row>
    <row r="12" spans="1:3" x14ac:dyDescent="0.25">
      <c r="C12" t="s">
        <v>345</v>
      </c>
    </row>
    <row r="13" spans="1:3" x14ac:dyDescent="0.25">
      <c r="C13" t="s">
        <v>346</v>
      </c>
    </row>
    <row r="14" spans="1:3" x14ac:dyDescent="0.25">
      <c r="C14" t="s">
        <v>451</v>
      </c>
    </row>
    <row r="15" spans="1:3" x14ac:dyDescent="0.25">
      <c r="A15" s="4">
        <v>41227</v>
      </c>
      <c r="B15" s="2">
        <v>56.06</v>
      </c>
      <c r="C15" t="s">
        <v>516</v>
      </c>
    </row>
    <row r="16" spans="1:3" x14ac:dyDescent="0.25">
      <c r="C16" t="s">
        <v>231</v>
      </c>
    </row>
    <row r="17" spans="1:3" x14ac:dyDescent="0.25">
      <c r="C17" t="s">
        <v>517</v>
      </c>
    </row>
    <row r="18" spans="1:3" x14ac:dyDescent="0.25">
      <c r="A18" s="4">
        <v>41373</v>
      </c>
      <c r="B18" s="2">
        <v>206.46</v>
      </c>
      <c r="C18" t="s">
        <v>993</v>
      </c>
    </row>
    <row r="19" spans="1:3" x14ac:dyDescent="0.25">
      <c r="C19" t="s">
        <v>994</v>
      </c>
    </row>
    <row r="20" spans="1:3" x14ac:dyDescent="0.25">
      <c r="C20" t="s">
        <v>995</v>
      </c>
    </row>
    <row r="21" spans="1:3" x14ac:dyDescent="0.25">
      <c r="C21" t="s">
        <v>1078</v>
      </c>
    </row>
  </sheetData>
  <phoneticPr fontId="6" type="noConversion"/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50</v>
      </c>
    </row>
    <row r="5" spans="1:3" x14ac:dyDescent="0.25">
      <c r="A5" s="4" t="s">
        <v>2</v>
      </c>
      <c r="B5" s="2">
        <f>'Total Orgs'!B52</f>
        <v>320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320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51</v>
      </c>
    </row>
    <row r="5" spans="1:3" x14ac:dyDescent="0.25">
      <c r="A5" s="4" t="s">
        <v>2</v>
      </c>
      <c r="B5" s="2">
        <f>'Total Orgs'!B53</f>
        <v>2500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41191</v>
      </c>
      <c r="B11" s="2">
        <v>77</v>
      </c>
      <c r="C11" t="s">
        <v>195</v>
      </c>
    </row>
    <row r="12" spans="1:3" x14ac:dyDescent="0.25">
      <c r="C12" t="s">
        <v>343</v>
      </c>
    </row>
    <row r="13" spans="1:3" x14ac:dyDescent="0.25">
      <c r="C13" t="s">
        <v>200</v>
      </c>
    </row>
    <row r="14" spans="1:3" x14ac:dyDescent="0.25">
      <c r="A14" s="4">
        <v>41372</v>
      </c>
      <c r="B14" s="2">
        <v>65.099999999999994</v>
      </c>
      <c r="C14" t="s">
        <v>195</v>
      </c>
    </row>
    <row r="15" spans="1:3" x14ac:dyDescent="0.25">
      <c r="C15" t="s">
        <v>343</v>
      </c>
    </row>
    <row r="16" spans="1:3" x14ac:dyDescent="0.25">
      <c r="C16" t="s">
        <v>200</v>
      </c>
    </row>
    <row r="17" spans="1:3" x14ac:dyDescent="0.25">
      <c r="A17" s="4">
        <v>41393</v>
      </c>
      <c r="B17" s="2">
        <v>1030.54</v>
      </c>
      <c r="C17" t="s">
        <v>1069</v>
      </c>
    </row>
    <row r="18" spans="1:3" x14ac:dyDescent="0.25">
      <c r="C18" t="s">
        <v>1070</v>
      </c>
    </row>
    <row r="19" spans="1:3" x14ac:dyDescent="0.25">
      <c r="C19" t="s">
        <v>270</v>
      </c>
    </row>
    <row r="20" spans="1:3" x14ac:dyDescent="0.25">
      <c r="C20" t="s">
        <v>1071</v>
      </c>
    </row>
    <row r="21" spans="1:3" x14ac:dyDescent="0.25">
      <c r="A21" s="4">
        <v>41410</v>
      </c>
      <c r="B21" s="2">
        <v>653.52</v>
      </c>
      <c r="C21" t="s">
        <v>1069</v>
      </c>
    </row>
    <row r="22" spans="1:3" x14ac:dyDescent="0.25">
      <c r="C22" t="s">
        <v>1161</v>
      </c>
    </row>
    <row r="23" spans="1:3" x14ac:dyDescent="0.25">
      <c r="C23" t="s">
        <v>270</v>
      </c>
    </row>
    <row r="24" spans="1:3" x14ac:dyDescent="0.25">
      <c r="C24" t="s">
        <v>1162</v>
      </c>
    </row>
    <row r="25" spans="1:3" x14ac:dyDescent="0.25">
      <c r="A25" s="4">
        <v>41488</v>
      </c>
      <c r="B25" s="2">
        <v>673.84</v>
      </c>
      <c r="C25" t="s">
        <v>1288</v>
      </c>
    </row>
    <row r="26" spans="1:3" x14ac:dyDescent="0.25">
      <c r="C26" t="s">
        <v>270</v>
      </c>
    </row>
    <row r="27" spans="1:3" x14ac:dyDescent="0.25">
      <c r="C27" t="s">
        <v>1289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52</v>
      </c>
    </row>
    <row r="5" spans="1:3" x14ac:dyDescent="0.25">
      <c r="A5" s="4" t="s">
        <v>2</v>
      </c>
      <c r="B5" s="2">
        <f>'Total Orgs'!B54</f>
        <v>5000</v>
      </c>
    </row>
    <row r="6" spans="1:3" x14ac:dyDescent="0.25">
      <c r="A6" s="4" t="s">
        <v>3</v>
      </c>
      <c r="B6" s="2">
        <v>1250</v>
      </c>
    </row>
    <row r="7" spans="1:3" x14ac:dyDescent="0.25">
      <c r="A7" s="4" t="s">
        <v>4</v>
      </c>
      <c r="B7" s="2">
        <f>SUM(B11:B100)</f>
        <v>6250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41243</v>
      </c>
      <c r="B11" s="2">
        <v>2747.5</v>
      </c>
      <c r="C11" t="s">
        <v>549</v>
      </c>
    </row>
    <row r="12" spans="1:3" x14ac:dyDescent="0.25">
      <c r="C12" t="s">
        <v>550</v>
      </c>
    </row>
    <row r="13" spans="1:3" x14ac:dyDescent="0.25">
      <c r="C13" t="s">
        <v>551</v>
      </c>
    </row>
    <row r="14" spans="1:3" x14ac:dyDescent="0.25">
      <c r="C14" t="s">
        <v>552</v>
      </c>
    </row>
    <row r="15" spans="1:3" x14ac:dyDescent="0.25">
      <c r="A15" s="4">
        <v>41309</v>
      </c>
      <c r="B15" s="2">
        <v>3502.5</v>
      </c>
      <c r="C15" t="s">
        <v>684</v>
      </c>
    </row>
    <row r="16" spans="1:3" x14ac:dyDescent="0.25">
      <c r="C16" t="s">
        <v>550</v>
      </c>
    </row>
    <row r="17" spans="3:3" x14ac:dyDescent="0.25">
      <c r="C17" t="s">
        <v>685</v>
      </c>
    </row>
    <row r="18" spans="3:3" x14ac:dyDescent="0.25">
      <c r="C18" t="s">
        <v>933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53</v>
      </c>
    </row>
    <row r="5" spans="1:3" x14ac:dyDescent="0.25">
      <c r="A5" s="4" t="s">
        <v>2</v>
      </c>
      <c r="B5" s="2">
        <f>'Total Orgs'!B55</f>
        <v>800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SUM(B11:B101)</f>
        <v>800.00000000000011</v>
      </c>
    </row>
    <row r="8" spans="1:3" x14ac:dyDescent="0.25">
      <c r="A8" s="4" t="s">
        <v>5</v>
      </c>
      <c r="B8" s="2">
        <f>SUM(B5+B6-B7)</f>
        <v>-1.1368683772161603E-13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41164</v>
      </c>
      <c r="B11" s="2">
        <v>224.87</v>
      </c>
      <c r="C11" t="s">
        <v>279</v>
      </c>
    </row>
    <row r="12" spans="1:3" x14ac:dyDescent="0.25">
      <c r="C12" t="s">
        <v>239</v>
      </c>
    </row>
    <row r="13" spans="1:3" x14ac:dyDescent="0.25">
      <c r="C13" t="s">
        <v>240</v>
      </c>
    </row>
    <row r="14" spans="1:3" x14ac:dyDescent="0.25">
      <c r="C14" t="s">
        <v>241</v>
      </c>
    </row>
    <row r="15" spans="1:3" x14ac:dyDescent="0.25">
      <c r="C15" t="s">
        <v>278</v>
      </c>
    </row>
    <row r="16" spans="1:3" x14ac:dyDescent="0.25">
      <c r="A16" s="4">
        <v>41173</v>
      </c>
      <c r="B16" s="2">
        <v>41</v>
      </c>
      <c r="C16" t="s">
        <v>269</v>
      </c>
    </row>
    <row r="17" spans="1:3" x14ac:dyDescent="0.25">
      <c r="C17" t="s">
        <v>270</v>
      </c>
    </row>
    <row r="18" spans="1:3" x14ac:dyDescent="0.25">
      <c r="C18" t="s">
        <v>354</v>
      </c>
    </row>
    <row r="19" spans="1:3" x14ac:dyDescent="0.25">
      <c r="A19" s="4">
        <v>41338</v>
      </c>
      <c r="B19" s="2">
        <v>199.97</v>
      </c>
      <c r="C19" t="s">
        <v>829</v>
      </c>
    </row>
    <row r="20" spans="1:3" x14ac:dyDescent="0.25">
      <c r="C20" t="s">
        <v>270</v>
      </c>
    </row>
    <row r="21" spans="1:3" x14ac:dyDescent="0.25">
      <c r="C21" t="s">
        <v>830</v>
      </c>
    </row>
    <row r="22" spans="1:3" x14ac:dyDescent="0.25">
      <c r="A22" s="4">
        <v>41361</v>
      </c>
      <c r="B22" s="2">
        <v>304.55</v>
      </c>
      <c r="C22" t="s">
        <v>962</v>
      </c>
    </row>
    <row r="23" spans="1:3" x14ac:dyDescent="0.25">
      <c r="C23" t="s">
        <v>963</v>
      </c>
    </row>
    <row r="24" spans="1:3" x14ac:dyDescent="0.25">
      <c r="C24" t="s">
        <v>964</v>
      </c>
    </row>
    <row r="25" spans="1:3" x14ac:dyDescent="0.25">
      <c r="C25" t="s">
        <v>965</v>
      </c>
    </row>
    <row r="26" spans="1:3" x14ac:dyDescent="0.25">
      <c r="C26" t="s">
        <v>966</v>
      </c>
    </row>
    <row r="27" spans="1:3" x14ac:dyDescent="0.25">
      <c r="C27" t="s">
        <v>1050</v>
      </c>
    </row>
    <row r="28" spans="1:3" x14ac:dyDescent="0.25">
      <c r="A28" s="4">
        <v>41501</v>
      </c>
      <c r="B28" s="2">
        <v>29.61</v>
      </c>
      <c r="C28" t="s">
        <v>829</v>
      </c>
    </row>
    <row r="29" spans="1:3" x14ac:dyDescent="0.25">
      <c r="C29" t="s">
        <v>270</v>
      </c>
    </row>
    <row r="30" spans="1:3" x14ac:dyDescent="0.25">
      <c r="C30" t="s">
        <v>1317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54</v>
      </c>
    </row>
    <row r="5" spans="1:3" x14ac:dyDescent="0.25">
      <c r="A5" s="4" t="s">
        <v>2</v>
      </c>
      <c r="B5" s="2">
        <f>'Total Orgs'!B56</f>
        <v>2000</v>
      </c>
    </row>
    <row r="6" spans="1:3" x14ac:dyDescent="0.25">
      <c r="A6" s="4" t="s">
        <v>3</v>
      </c>
      <c r="B6" s="2">
        <v>500</v>
      </c>
    </row>
    <row r="7" spans="1:3" x14ac:dyDescent="0.25">
      <c r="A7" s="4" t="s">
        <v>4</v>
      </c>
      <c r="B7" s="2">
        <f>SUM(B11:B101)</f>
        <v>2500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41153</v>
      </c>
      <c r="B11" s="2">
        <v>18.5</v>
      </c>
      <c r="C11" t="s">
        <v>198</v>
      </c>
    </row>
    <row r="12" spans="1:3" x14ac:dyDescent="0.25">
      <c r="C12" t="s">
        <v>199</v>
      </c>
    </row>
    <row r="13" spans="1:3" x14ac:dyDescent="0.25">
      <c r="C13" t="s">
        <v>200</v>
      </c>
    </row>
    <row r="14" spans="1:3" x14ac:dyDescent="0.25">
      <c r="A14" s="4">
        <v>41166</v>
      </c>
      <c r="B14" s="2">
        <v>6.5</v>
      </c>
      <c r="C14" t="s">
        <v>198</v>
      </c>
    </row>
    <row r="15" spans="1:3" x14ac:dyDescent="0.25">
      <c r="C15" t="s">
        <v>199</v>
      </c>
    </row>
    <row r="16" spans="1:3" x14ac:dyDescent="0.25">
      <c r="C16" t="s">
        <v>200</v>
      </c>
    </row>
    <row r="17" spans="1:3" x14ac:dyDescent="0.25">
      <c r="A17" s="4">
        <v>41183</v>
      </c>
      <c r="B17" s="2">
        <v>6.2</v>
      </c>
      <c r="C17" t="s">
        <v>198</v>
      </c>
    </row>
    <row r="18" spans="1:3" x14ac:dyDescent="0.25">
      <c r="C18" t="s">
        <v>199</v>
      </c>
    </row>
    <row r="19" spans="1:3" x14ac:dyDescent="0.25">
      <c r="C19" t="s">
        <v>200</v>
      </c>
    </row>
    <row r="20" spans="1:3" x14ac:dyDescent="0.25">
      <c r="A20" s="4">
        <v>41183</v>
      </c>
      <c r="B20" s="2">
        <v>9.5</v>
      </c>
      <c r="C20" t="s">
        <v>198</v>
      </c>
    </row>
    <row r="21" spans="1:3" x14ac:dyDescent="0.25">
      <c r="C21" t="s">
        <v>199</v>
      </c>
    </row>
    <row r="22" spans="1:3" x14ac:dyDescent="0.25">
      <c r="C22" t="s">
        <v>200</v>
      </c>
    </row>
    <row r="23" spans="1:3" x14ac:dyDescent="0.25">
      <c r="A23" s="4">
        <v>41191</v>
      </c>
      <c r="B23" s="2">
        <v>4.8</v>
      </c>
      <c r="C23" t="s">
        <v>198</v>
      </c>
    </row>
    <row r="24" spans="1:3" x14ac:dyDescent="0.25">
      <c r="C24" t="s">
        <v>199</v>
      </c>
    </row>
    <row r="25" spans="1:3" x14ac:dyDescent="0.25">
      <c r="C25" t="s">
        <v>200</v>
      </c>
    </row>
    <row r="26" spans="1:3" x14ac:dyDescent="0.25">
      <c r="A26" s="4">
        <v>41316</v>
      </c>
      <c r="B26" s="2">
        <v>134.56</v>
      </c>
      <c r="C26" t="s">
        <v>690</v>
      </c>
    </row>
    <row r="27" spans="1:3" x14ac:dyDescent="0.25">
      <c r="C27" s="4" t="s">
        <v>691</v>
      </c>
    </row>
    <row r="28" spans="1:3" x14ac:dyDescent="0.25">
      <c r="C28" t="s">
        <v>692</v>
      </c>
    </row>
    <row r="29" spans="1:3" x14ac:dyDescent="0.25">
      <c r="C29" t="s">
        <v>741</v>
      </c>
    </row>
    <row r="30" spans="1:3" x14ac:dyDescent="0.25">
      <c r="C30" t="s">
        <v>742</v>
      </c>
    </row>
    <row r="31" spans="1:3" x14ac:dyDescent="0.25">
      <c r="A31" s="4">
        <v>41316</v>
      </c>
      <c r="B31" s="2">
        <v>139.03</v>
      </c>
      <c r="C31" t="s">
        <v>693</v>
      </c>
    </row>
    <row r="32" spans="1:3" x14ac:dyDescent="0.25">
      <c r="C32" s="4" t="s">
        <v>694</v>
      </c>
    </row>
    <row r="33" spans="1:3" x14ac:dyDescent="0.25">
      <c r="C33" t="s">
        <v>695</v>
      </c>
    </row>
    <row r="34" spans="1:3" x14ac:dyDescent="0.25">
      <c r="C34" t="s">
        <v>740</v>
      </c>
    </row>
    <row r="35" spans="1:3" x14ac:dyDescent="0.25">
      <c r="C35" t="s">
        <v>790</v>
      </c>
    </row>
    <row r="36" spans="1:3" x14ac:dyDescent="0.25">
      <c r="A36" s="4">
        <v>41352</v>
      </c>
      <c r="B36" s="2">
        <v>5.2</v>
      </c>
      <c r="C36" t="s">
        <v>198</v>
      </c>
    </row>
    <row r="37" spans="1:3" x14ac:dyDescent="0.25">
      <c r="C37" t="s">
        <v>199</v>
      </c>
    </row>
    <row r="38" spans="1:3" x14ac:dyDescent="0.25">
      <c r="C38" t="s">
        <v>200</v>
      </c>
    </row>
    <row r="39" spans="1:3" x14ac:dyDescent="0.25">
      <c r="A39" s="4">
        <v>41372</v>
      </c>
      <c r="B39" s="2">
        <v>40.200000000000003</v>
      </c>
      <c r="C39" t="s">
        <v>198</v>
      </c>
    </row>
    <row r="40" spans="1:3" x14ac:dyDescent="0.25">
      <c r="C40" t="s">
        <v>199</v>
      </c>
    </row>
    <row r="41" spans="1:3" x14ac:dyDescent="0.25">
      <c r="C41" t="s">
        <v>200</v>
      </c>
    </row>
    <row r="42" spans="1:3" x14ac:dyDescent="0.25">
      <c r="A42" s="4">
        <v>41372</v>
      </c>
      <c r="B42" s="2">
        <v>10.62</v>
      </c>
      <c r="C42" t="s">
        <v>198</v>
      </c>
    </row>
    <row r="43" spans="1:3" x14ac:dyDescent="0.25">
      <c r="C43" t="s">
        <v>199</v>
      </c>
    </row>
    <row r="44" spans="1:3" x14ac:dyDescent="0.25">
      <c r="C44" t="s">
        <v>200</v>
      </c>
    </row>
    <row r="45" spans="1:3" x14ac:dyDescent="0.25">
      <c r="A45" s="4">
        <v>41372</v>
      </c>
      <c r="B45" s="2">
        <v>4.18</v>
      </c>
      <c r="C45" t="s">
        <v>198</v>
      </c>
    </row>
    <row r="46" spans="1:3" x14ac:dyDescent="0.25">
      <c r="C46" t="s">
        <v>199</v>
      </c>
    </row>
    <row r="47" spans="1:3" x14ac:dyDescent="0.25">
      <c r="C47" t="s">
        <v>200</v>
      </c>
    </row>
    <row r="48" spans="1:3" x14ac:dyDescent="0.25">
      <c r="A48" s="4">
        <v>41379</v>
      </c>
      <c r="B48" s="2">
        <v>2120.71</v>
      </c>
      <c r="C48" t="s">
        <v>1010</v>
      </c>
    </row>
    <row r="49" spans="3:3" x14ac:dyDescent="0.25">
      <c r="C49" t="s">
        <v>1011</v>
      </c>
    </row>
    <row r="50" spans="3:3" x14ac:dyDescent="0.25">
      <c r="C50" t="s">
        <v>1012</v>
      </c>
    </row>
    <row r="51" spans="3:3" x14ac:dyDescent="0.25">
      <c r="C51" t="s">
        <v>1013</v>
      </c>
    </row>
    <row r="52" spans="3:3" x14ac:dyDescent="0.25">
      <c r="C52" t="s">
        <v>1173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179</v>
      </c>
    </row>
    <row r="5" spans="1:3" x14ac:dyDescent="0.25">
      <c r="A5" s="4" t="s">
        <v>2</v>
      </c>
      <c r="B5" s="2">
        <f>'Total Orgs'!B57</f>
        <v>800</v>
      </c>
    </row>
    <row r="6" spans="1:3" x14ac:dyDescent="0.25">
      <c r="A6" s="4" t="s">
        <v>3</v>
      </c>
      <c r="B6" s="2">
        <v>200</v>
      </c>
    </row>
    <row r="7" spans="1:3" x14ac:dyDescent="0.25">
      <c r="A7" s="4" t="s">
        <v>4</v>
      </c>
      <c r="B7" s="2">
        <f>SUM(B11:B100)</f>
        <v>1000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41484</v>
      </c>
      <c r="B11" s="2">
        <v>800</v>
      </c>
      <c r="C11" t="s">
        <v>968</v>
      </c>
    </row>
    <row r="12" spans="1:3" x14ac:dyDescent="0.25">
      <c r="C12" t="s">
        <v>270</v>
      </c>
    </row>
    <row r="13" spans="1:3" x14ac:dyDescent="0.25">
      <c r="C13" t="s">
        <v>1265</v>
      </c>
    </row>
    <row r="14" spans="1:3" x14ac:dyDescent="0.25">
      <c r="A14" s="4">
        <v>41507</v>
      </c>
      <c r="B14" s="2">
        <v>200</v>
      </c>
      <c r="C14" t="s">
        <v>968</v>
      </c>
    </row>
    <row r="15" spans="1:3" x14ac:dyDescent="0.25">
      <c r="C15" t="s">
        <v>270</v>
      </c>
    </row>
    <row r="16" spans="1:3" x14ac:dyDescent="0.25">
      <c r="C16" t="s">
        <v>1370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55</v>
      </c>
    </row>
    <row r="5" spans="1:3" x14ac:dyDescent="0.25">
      <c r="A5" s="4" t="s">
        <v>2</v>
      </c>
      <c r="B5" s="2">
        <f>'Total Orgs'!B58</f>
        <v>600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461.65</v>
      </c>
    </row>
    <row r="8" spans="1:3" x14ac:dyDescent="0.25">
      <c r="A8" s="4" t="s">
        <v>5</v>
      </c>
      <c r="B8" s="2">
        <f>SUM(B5+B6-B7)</f>
        <v>138.35000000000002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41481</v>
      </c>
      <c r="B11" s="2">
        <v>461.65</v>
      </c>
      <c r="C11" t="s">
        <v>1260</v>
      </c>
    </row>
    <row r="12" spans="1:3" x14ac:dyDescent="0.25">
      <c r="C12" t="s">
        <v>270</v>
      </c>
    </row>
    <row r="13" spans="1:3" x14ac:dyDescent="0.25">
      <c r="C13" t="s">
        <v>1261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56</v>
      </c>
    </row>
    <row r="5" spans="1:3" x14ac:dyDescent="0.25">
      <c r="A5" s="4" t="s">
        <v>2</v>
      </c>
      <c r="B5" s="2">
        <f>'Total Orgs'!B157</f>
        <v>280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280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41250</v>
      </c>
      <c r="B11" s="2">
        <v>280</v>
      </c>
      <c r="C11" t="s">
        <v>578</v>
      </c>
    </row>
    <row r="12" spans="1:3" x14ac:dyDescent="0.25">
      <c r="C12" t="s">
        <v>270</v>
      </c>
    </row>
    <row r="13" spans="1:3" x14ac:dyDescent="0.25">
      <c r="C13" t="s">
        <v>579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180</v>
      </c>
    </row>
    <row r="5" spans="1:3" x14ac:dyDescent="0.25">
      <c r="A5" s="4" t="s">
        <v>2</v>
      </c>
      <c r="B5" s="2">
        <f>'Total Orgs'!B59</f>
        <v>240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226.25</v>
      </c>
    </row>
    <row r="8" spans="1:3" x14ac:dyDescent="0.25">
      <c r="A8" s="4" t="s">
        <v>5</v>
      </c>
      <c r="B8" s="2">
        <f>SUM(B5+B6-B7)</f>
        <v>13.75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41298</v>
      </c>
      <c r="B11" s="2">
        <v>145.33000000000001</v>
      </c>
      <c r="C11" t="s">
        <v>668</v>
      </c>
    </row>
    <row r="12" spans="1:3" x14ac:dyDescent="0.25">
      <c r="C12" t="s">
        <v>270</v>
      </c>
    </row>
    <row r="13" spans="1:3" x14ac:dyDescent="0.25">
      <c r="C13" t="s">
        <v>669</v>
      </c>
    </row>
    <row r="14" spans="1:3" x14ac:dyDescent="0.25">
      <c r="A14" s="4">
        <v>41502</v>
      </c>
      <c r="B14" s="2">
        <v>80.92</v>
      </c>
      <c r="C14" t="s">
        <v>1340</v>
      </c>
    </row>
    <row r="15" spans="1:3" x14ac:dyDescent="0.25">
      <c r="C15" t="s">
        <v>270</v>
      </c>
    </row>
    <row r="16" spans="1:3" x14ac:dyDescent="0.25">
      <c r="C16" t="s">
        <v>1341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17</v>
      </c>
    </row>
    <row r="5" spans="1:3" x14ac:dyDescent="0.25">
      <c r="A5" s="4" t="s">
        <v>2</v>
      </c>
      <c r="B5" s="2">
        <f>'Total Orgs'!B9</f>
        <v>3000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318.83</v>
      </c>
    </row>
    <row r="8" spans="1:3" x14ac:dyDescent="0.25">
      <c r="A8" s="4" t="s">
        <v>5</v>
      </c>
      <c r="B8" s="2">
        <f>SUM(B5+B6-B7)</f>
        <v>2681.17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16">
        <v>41213</v>
      </c>
      <c r="B11" s="17">
        <v>318.83</v>
      </c>
      <c r="C11" s="18" t="s">
        <v>461</v>
      </c>
    </row>
    <row r="12" spans="1:3" x14ac:dyDescent="0.25">
      <c r="A12" s="16"/>
      <c r="B12" s="17"/>
      <c r="C12" s="18" t="s">
        <v>270</v>
      </c>
    </row>
    <row r="13" spans="1:3" x14ac:dyDescent="0.25">
      <c r="A13" s="16"/>
      <c r="B13" s="17"/>
      <c r="C13" s="18" t="s">
        <v>462</v>
      </c>
    </row>
    <row r="14" spans="1:3" x14ac:dyDescent="0.25">
      <c r="A14" s="16">
        <v>41345</v>
      </c>
      <c r="B14" s="17"/>
      <c r="C14" s="18" t="s">
        <v>907</v>
      </c>
    </row>
    <row r="15" spans="1:3" x14ac:dyDescent="0.25">
      <c r="C15" s="18" t="s">
        <v>908</v>
      </c>
    </row>
    <row r="16" spans="1:3" x14ac:dyDescent="0.25">
      <c r="C16" s="18" t="s">
        <v>909</v>
      </c>
    </row>
    <row r="17" spans="3:3" x14ac:dyDescent="0.25">
      <c r="C17" s="18" t="s">
        <v>986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57</v>
      </c>
    </row>
    <row r="5" spans="1:3" x14ac:dyDescent="0.25">
      <c r="A5" s="4" t="s">
        <v>2</v>
      </c>
      <c r="B5" s="2">
        <f>'Total Orgs'!B60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396.99</v>
      </c>
    </row>
    <row r="8" spans="1:3" x14ac:dyDescent="0.25">
      <c r="A8" s="4" t="s">
        <v>5</v>
      </c>
      <c r="B8" s="2">
        <f>SUM(B5+B6-B7)</f>
        <v>3.0099999999999909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41416</v>
      </c>
      <c r="B11" s="2">
        <v>396.99</v>
      </c>
      <c r="C11" t="s">
        <v>1184</v>
      </c>
    </row>
    <row r="12" spans="1:3" x14ac:dyDescent="0.25">
      <c r="C12" t="s">
        <v>527</v>
      </c>
    </row>
    <row r="13" spans="1:3" x14ac:dyDescent="0.25">
      <c r="C13" t="s">
        <v>1185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148</v>
      </c>
    </row>
    <row r="5" spans="1:3" x14ac:dyDescent="0.25">
      <c r="A5" s="4" t="s">
        <v>2</v>
      </c>
      <c r="B5" s="2">
        <f>'Total Orgs'!B61</f>
        <v>600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600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41325</v>
      </c>
      <c r="B11" s="2">
        <v>261.02999999999997</v>
      </c>
      <c r="C11" t="s">
        <v>777</v>
      </c>
    </row>
    <row r="12" spans="1:3" x14ac:dyDescent="0.25">
      <c r="C12" t="s">
        <v>231</v>
      </c>
    </row>
    <row r="13" spans="1:3" x14ac:dyDescent="0.25">
      <c r="C13" t="s">
        <v>778</v>
      </c>
    </row>
    <row r="14" spans="1:3" x14ac:dyDescent="0.25">
      <c r="A14" s="4">
        <v>41344</v>
      </c>
      <c r="B14" s="2">
        <v>15.84</v>
      </c>
      <c r="C14" t="s">
        <v>897</v>
      </c>
    </row>
    <row r="15" spans="1:3" x14ac:dyDescent="0.25">
      <c r="C15" t="s">
        <v>270</v>
      </c>
    </row>
    <row r="16" spans="1:3" x14ac:dyDescent="0.25">
      <c r="C16" t="s">
        <v>898</v>
      </c>
    </row>
    <row r="17" spans="1:3" x14ac:dyDescent="0.25">
      <c r="A17" s="4">
        <v>41345</v>
      </c>
      <c r="B17" s="2">
        <v>323.13</v>
      </c>
      <c r="C17" t="s">
        <v>912</v>
      </c>
    </row>
    <row r="18" spans="1:3" x14ac:dyDescent="0.25">
      <c r="C18" t="s">
        <v>913</v>
      </c>
    </row>
    <row r="19" spans="1:3" x14ac:dyDescent="0.25">
      <c r="C19" t="s">
        <v>914</v>
      </c>
    </row>
    <row r="20" spans="1:3" x14ac:dyDescent="0.25">
      <c r="C20" t="s">
        <v>915</v>
      </c>
    </row>
    <row r="21" spans="1:3" x14ac:dyDescent="0.25">
      <c r="C21" t="s">
        <v>1005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181</v>
      </c>
    </row>
    <row r="5" spans="1:3" x14ac:dyDescent="0.25">
      <c r="A5" s="4" t="s">
        <v>2</v>
      </c>
      <c r="B5" s="2">
        <f>'Total Orgs'!B62</f>
        <v>300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41379</v>
      </c>
      <c r="B11" s="2">
        <v>141.06</v>
      </c>
      <c r="C11" t="s">
        <v>1006</v>
      </c>
    </row>
    <row r="12" spans="1:3" x14ac:dyDescent="0.25">
      <c r="C12" t="s">
        <v>1007</v>
      </c>
    </row>
    <row r="13" spans="1:3" x14ac:dyDescent="0.25">
      <c r="C13" s="4" t="s">
        <v>1009</v>
      </c>
    </row>
    <row r="14" spans="1:3" x14ac:dyDescent="0.25">
      <c r="C14" t="s">
        <v>1008</v>
      </c>
    </row>
    <row r="15" spans="1:3" x14ac:dyDescent="0.25">
      <c r="C15" t="s">
        <v>1005</v>
      </c>
    </row>
    <row r="16" spans="1:3" x14ac:dyDescent="0.25">
      <c r="A16" s="4">
        <v>41382</v>
      </c>
      <c r="B16" s="2">
        <v>41.65</v>
      </c>
      <c r="C16" t="s">
        <v>1020</v>
      </c>
    </row>
    <row r="17" spans="1:3" x14ac:dyDescent="0.25">
      <c r="C17" t="s">
        <v>270</v>
      </c>
    </row>
    <row r="18" spans="1:3" x14ac:dyDescent="0.25">
      <c r="C18" t="s">
        <v>1042</v>
      </c>
    </row>
    <row r="19" spans="1:3" x14ac:dyDescent="0.25">
      <c r="A19" s="4">
        <v>41491</v>
      </c>
      <c r="B19" s="2">
        <v>117.29</v>
      </c>
      <c r="C19" t="s">
        <v>1374</v>
      </c>
    </row>
    <row r="20" spans="1:3" x14ac:dyDescent="0.25">
      <c r="C20" t="s">
        <v>1375</v>
      </c>
    </row>
    <row r="21" spans="1:3" x14ac:dyDescent="0.25">
      <c r="C21" t="s">
        <v>1376</v>
      </c>
    </row>
    <row r="22" spans="1:3" x14ac:dyDescent="0.25">
      <c r="C22" t="s">
        <v>1377</v>
      </c>
    </row>
    <row r="23" spans="1:3" x14ac:dyDescent="0.25">
      <c r="C23" t="s">
        <v>1378</v>
      </c>
    </row>
  </sheetData>
  <hyperlinks>
    <hyperlink ref="A1" location="'Total Orgs'!A1" display="Total Organizations"/>
  </hyperlinks>
  <pageMargins left="0.75" right="0.75" top="1" bottom="1" header="0.5" footer="0.5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158</v>
      </c>
    </row>
    <row r="5" spans="1:3" x14ac:dyDescent="0.25">
      <c r="A5" s="4" t="s">
        <v>2</v>
      </c>
      <c r="B5" s="2">
        <f>'Total Orgs'!B63</f>
        <v>1000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981.19</v>
      </c>
    </row>
    <row r="8" spans="1:3" x14ac:dyDescent="0.25">
      <c r="A8" s="4" t="s">
        <v>5</v>
      </c>
      <c r="B8" s="2">
        <f>SUM(B5+B6-B7)</f>
        <v>18.809999999999945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41312</v>
      </c>
      <c r="B11" s="2">
        <v>981.19</v>
      </c>
      <c r="C11" t="s">
        <v>689</v>
      </c>
    </row>
    <row r="12" spans="1:3" x14ac:dyDescent="0.25">
      <c r="C12" t="s">
        <v>673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59</v>
      </c>
    </row>
    <row r="5" spans="1:3" x14ac:dyDescent="0.25">
      <c r="A5" s="4" t="s">
        <v>2</v>
      </c>
      <c r="B5" s="2">
        <f>'Total Orgs'!B64</f>
        <v>900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900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41163</v>
      </c>
      <c r="B11" s="2">
        <v>8.75</v>
      </c>
      <c r="C11" t="s">
        <v>195</v>
      </c>
    </row>
    <row r="12" spans="1:3" x14ac:dyDescent="0.25">
      <c r="C12" t="s">
        <v>236</v>
      </c>
    </row>
    <row r="13" spans="1:3" x14ac:dyDescent="0.25">
      <c r="C13" t="s">
        <v>197</v>
      </c>
    </row>
    <row r="14" spans="1:3" x14ac:dyDescent="0.25">
      <c r="A14" s="4">
        <v>41213</v>
      </c>
      <c r="B14" s="2">
        <v>389.4</v>
      </c>
      <c r="C14" t="s">
        <v>468</v>
      </c>
    </row>
    <row r="15" spans="1:3" x14ac:dyDescent="0.25">
      <c r="C15" t="s">
        <v>469</v>
      </c>
    </row>
    <row r="16" spans="1:3" x14ac:dyDescent="0.25">
      <c r="C16" t="s">
        <v>470</v>
      </c>
    </row>
    <row r="17" spans="1:3" x14ac:dyDescent="0.25">
      <c r="A17" s="4">
        <v>41240</v>
      </c>
      <c r="B17" s="2">
        <v>90</v>
      </c>
      <c r="C17" t="s">
        <v>195</v>
      </c>
    </row>
    <row r="18" spans="1:3" x14ac:dyDescent="0.25">
      <c r="C18" t="s">
        <v>236</v>
      </c>
    </row>
    <row r="19" spans="1:3" x14ac:dyDescent="0.25">
      <c r="C19" t="s">
        <v>197</v>
      </c>
    </row>
    <row r="20" spans="1:3" x14ac:dyDescent="0.25">
      <c r="A20" s="4">
        <v>41505</v>
      </c>
      <c r="B20" s="2">
        <v>411.85</v>
      </c>
      <c r="C20" t="s">
        <v>1348</v>
      </c>
    </row>
    <row r="21" spans="1:3" x14ac:dyDescent="0.25">
      <c r="C21" t="s">
        <v>231</v>
      </c>
    </row>
    <row r="22" spans="1:3" x14ac:dyDescent="0.25">
      <c r="C22" t="s">
        <v>1349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159</v>
      </c>
    </row>
    <row r="5" spans="1:3" x14ac:dyDescent="0.25">
      <c r="A5" s="4" t="s">
        <v>2</v>
      </c>
      <c r="B5" s="2">
        <f>'Total Orgs'!B65</f>
        <v>800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800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41383</v>
      </c>
      <c r="B11" s="2">
        <v>800</v>
      </c>
      <c r="C11" t="s">
        <v>1046</v>
      </c>
    </row>
    <row r="12" spans="1:3" x14ac:dyDescent="0.25">
      <c r="C12" t="s">
        <v>1047</v>
      </c>
    </row>
    <row r="13" spans="1:3" x14ac:dyDescent="0.25">
      <c r="C13" t="s">
        <v>270</v>
      </c>
    </row>
    <row r="14" spans="1:3" x14ac:dyDescent="0.25">
      <c r="C14" t="s">
        <v>1048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62</v>
      </c>
    </row>
    <row r="5" spans="1:3" x14ac:dyDescent="0.25">
      <c r="A5" s="4" t="s">
        <v>2</v>
      </c>
      <c r="B5" s="2">
        <f>'Total Orgs'!B66</f>
        <v>600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600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41379</v>
      </c>
      <c r="B11" s="2">
        <v>366.43</v>
      </c>
      <c r="C11" t="s">
        <v>1023</v>
      </c>
    </row>
    <row r="12" spans="1:3" x14ac:dyDescent="0.25">
      <c r="C12" t="s">
        <v>439</v>
      </c>
    </row>
    <row r="13" spans="1:3" x14ac:dyDescent="0.25">
      <c r="C13" t="s">
        <v>1024</v>
      </c>
    </row>
    <row r="14" spans="1:3" x14ac:dyDescent="0.25">
      <c r="A14" s="4">
        <v>41502</v>
      </c>
      <c r="B14" s="2">
        <v>233.57</v>
      </c>
      <c r="C14" t="s">
        <v>1333</v>
      </c>
    </row>
    <row r="15" spans="1:3" x14ac:dyDescent="0.25">
      <c r="C15" t="s">
        <v>439</v>
      </c>
    </row>
    <row r="16" spans="1:3" x14ac:dyDescent="0.25">
      <c r="C16" t="s">
        <v>1332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182</v>
      </c>
    </row>
    <row r="5" spans="1:3" x14ac:dyDescent="0.25">
      <c r="A5" s="4" t="s">
        <v>2</v>
      </c>
      <c r="B5" s="2">
        <f>'Total Orgs'!B67</f>
        <v>240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240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61</v>
      </c>
    </row>
    <row r="5" spans="1:3" x14ac:dyDescent="0.25">
      <c r="A5" s="4" t="s">
        <v>2</v>
      </c>
      <c r="B5" s="2">
        <f>'Total Orgs'!B68</f>
        <v>950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728.15</v>
      </c>
    </row>
    <row r="8" spans="1:3" x14ac:dyDescent="0.25">
      <c r="A8" s="4" t="s">
        <v>5</v>
      </c>
      <c r="B8" s="2">
        <f>SUM(B5+B6-B7)</f>
        <v>221.85000000000002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41382</v>
      </c>
      <c r="B11" s="2">
        <v>220.65</v>
      </c>
      <c r="C11" t="s">
        <v>1045</v>
      </c>
    </row>
    <row r="12" spans="1:3" x14ac:dyDescent="0.25">
      <c r="C12" t="s">
        <v>796</v>
      </c>
    </row>
    <row r="13" spans="1:3" x14ac:dyDescent="0.25">
      <c r="A13" s="4">
        <v>41485</v>
      </c>
      <c r="B13" s="2">
        <v>350</v>
      </c>
      <c r="C13" t="s">
        <v>1268</v>
      </c>
    </row>
    <row r="14" spans="1:3" x14ac:dyDescent="0.25">
      <c r="C14" t="s">
        <v>1269</v>
      </c>
    </row>
    <row r="15" spans="1:3" x14ac:dyDescent="0.25">
      <c r="C15" t="s">
        <v>231</v>
      </c>
    </row>
    <row r="16" spans="1:3" x14ac:dyDescent="0.25">
      <c r="C16" t="s">
        <v>1293</v>
      </c>
    </row>
    <row r="17" spans="1:3" x14ac:dyDescent="0.25">
      <c r="A17" s="4">
        <v>41488</v>
      </c>
      <c r="B17" s="2">
        <v>107.5</v>
      </c>
      <c r="C17" t="s">
        <v>1301</v>
      </c>
    </row>
    <row r="18" spans="1:3" x14ac:dyDescent="0.25">
      <c r="C18" t="s">
        <v>343</v>
      </c>
    </row>
    <row r="19" spans="1:3" x14ac:dyDescent="0.25">
      <c r="C19" t="s">
        <v>1302</v>
      </c>
    </row>
    <row r="20" spans="1:3" x14ac:dyDescent="0.25">
      <c r="A20" s="4">
        <v>41500</v>
      </c>
      <c r="B20" s="2">
        <v>50</v>
      </c>
      <c r="C20" t="s">
        <v>1301</v>
      </c>
    </row>
    <row r="21" spans="1:3" x14ac:dyDescent="0.25">
      <c r="C21" t="s">
        <v>343</v>
      </c>
    </row>
    <row r="22" spans="1:3" x14ac:dyDescent="0.25">
      <c r="C22" t="s">
        <v>1302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63</v>
      </c>
    </row>
    <row r="5" spans="1:3" x14ac:dyDescent="0.25">
      <c r="A5" s="4" t="s">
        <v>2</v>
      </c>
      <c r="B5" s="2">
        <f>'Total Orgs'!B144</f>
        <v>7000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SUM(B11:B103)</f>
        <v>7000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41183</v>
      </c>
      <c r="B11" s="2">
        <v>482.7</v>
      </c>
      <c r="C11" t="s">
        <v>330</v>
      </c>
    </row>
    <row r="12" spans="1:3" x14ac:dyDescent="0.25">
      <c r="C12" t="s">
        <v>331</v>
      </c>
    </row>
    <row r="13" spans="1:3" x14ac:dyDescent="0.25">
      <c r="C13" t="s">
        <v>332</v>
      </c>
    </row>
    <row r="14" spans="1:3" x14ac:dyDescent="0.25">
      <c r="C14" t="s">
        <v>333</v>
      </c>
    </row>
    <row r="15" spans="1:3" x14ac:dyDescent="0.25">
      <c r="C15" t="s">
        <v>334</v>
      </c>
    </row>
    <row r="16" spans="1:3" x14ac:dyDescent="0.25">
      <c r="C16" t="s">
        <v>426</v>
      </c>
    </row>
    <row r="17" spans="1:3" x14ac:dyDescent="0.25">
      <c r="A17" s="4">
        <v>41354</v>
      </c>
      <c r="B17" s="2">
        <v>206</v>
      </c>
      <c r="C17" t="s">
        <v>931</v>
      </c>
    </row>
    <row r="18" spans="1:3" x14ac:dyDescent="0.25">
      <c r="C18" t="s">
        <v>932</v>
      </c>
    </row>
    <row r="19" spans="1:3" x14ac:dyDescent="0.25">
      <c r="C19" t="s">
        <v>309</v>
      </c>
    </row>
    <row r="20" spans="1:3" x14ac:dyDescent="0.25">
      <c r="A20" s="4">
        <v>41359</v>
      </c>
      <c r="B20" s="2">
        <v>120.92</v>
      </c>
      <c r="C20" t="s">
        <v>950</v>
      </c>
    </row>
    <row r="21" spans="1:3" x14ac:dyDescent="0.25">
      <c r="C21" t="s">
        <v>952</v>
      </c>
    </row>
    <row r="22" spans="1:3" x14ac:dyDescent="0.25">
      <c r="C22" t="s">
        <v>951</v>
      </c>
    </row>
    <row r="23" spans="1:3" x14ac:dyDescent="0.25">
      <c r="C23" t="s">
        <v>1050</v>
      </c>
    </row>
    <row r="24" spans="1:3" x14ac:dyDescent="0.25">
      <c r="A24" s="4">
        <v>41359</v>
      </c>
      <c r="B24" s="2">
        <v>1601.31</v>
      </c>
      <c r="C24" t="s">
        <v>953</v>
      </c>
    </row>
    <row r="25" spans="1:3" x14ac:dyDescent="0.25">
      <c r="C25" t="s">
        <v>954</v>
      </c>
    </row>
    <row r="26" spans="1:3" x14ac:dyDescent="0.25">
      <c r="C26" t="s">
        <v>955</v>
      </c>
    </row>
    <row r="27" spans="1:3" x14ac:dyDescent="0.25">
      <c r="C27" t="s">
        <v>956</v>
      </c>
    </row>
    <row r="28" spans="1:3" x14ac:dyDescent="0.25">
      <c r="C28" t="s">
        <v>1062</v>
      </c>
    </row>
    <row r="29" spans="1:3" x14ac:dyDescent="0.25">
      <c r="A29" s="4">
        <v>41465</v>
      </c>
      <c r="B29" s="2">
        <v>1195.8499999999999</v>
      </c>
      <c r="C29" t="s">
        <v>1238</v>
      </c>
    </row>
    <row r="30" spans="1:3" x14ac:dyDescent="0.25">
      <c r="C30" t="s">
        <v>632</v>
      </c>
    </row>
    <row r="31" spans="1:3" x14ac:dyDescent="0.25">
      <c r="C31" t="s">
        <v>1239</v>
      </c>
    </row>
    <row r="32" spans="1:3" x14ac:dyDescent="0.25">
      <c r="C32" t="s">
        <v>1240</v>
      </c>
    </row>
    <row r="33" spans="1:3" x14ac:dyDescent="0.25">
      <c r="C33" t="s">
        <v>1322</v>
      </c>
    </row>
    <row r="34" spans="1:3" x14ac:dyDescent="0.25">
      <c r="A34" s="4">
        <v>41508</v>
      </c>
      <c r="B34" s="2">
        <v>293.38</v>
      </c>
      <c r="C34" t="s">
        <v>1379</v>
      </c>
    </row>
    <row r="35" spans="1:3" x14ac:dyDescent="0.25">
      <c r="C35" t="s">
        <v>1380</v>
      </c>
    </row>
    <row r="36" spans="1:3" x14ac:dyDescent="0.25">
      <c r="C36" t="s">
        <v>1381</v>
      </c>
    </row>
    <row r="37" spans="1:3" x14ac:dyDescent="0.25">
      <c r="C37" t="s">
        <v>1382</v>
      </c>
    </row>
    <row r="38" spans="1:3" x14ac:dyDescent="0.25">
      <c r="C38" t="s">
        <v>1400</v>
      </c>
    </row>
    <row r="39" spans="1:3" x14ac:dyDescent="0.25">
      <c r="A39" s="4">
        <v>41515</v>
      </c>
      <c r="B39" s="2">
        <v>1099.8399999999999</v>
      </c>
      <c r="C39" t="s">
        <v>1395</v>
      </c>
    </row>
    <row r="40" spans="1:3" x14ac:dyDescent="0.25">
      <c r="C40" t="s">
        <v>270</v>
      </c>
    </row>
    <row r="41" spans="1:3" x14ac:dyDescent="0.25">
      <c r="C41" t="s">
        <v>1396</v>
      </c>
    </row>
    <row r="42" spans="1:3" x14ac:dyDescent="0.25">
      <c r="A42" s="4">
        <v>41515</v>
      </c>
      <c r="B42" s="2">
        <v>2000</v>
      </c>
      <c r="C42" t="s">
        <v>1397</v>
      </c>
    </row>
    <row r="43" spans="1:3" x14ac:dyDescent="0.25">
      <c r="C43" t="s">
        <v>270</v>
      </c>
    </row>
    <row r="44" spans="1:3" x14ac:dyDescent="0.25">
      <c r="C44" t="s">
        <v>1398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9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18</v>
      </c>
    </row>
    <row r="5" spans="1:3" x14ac:dyDescent="0.25">
      <c r="A5" s="4" t="s">
        <v>2</v>
      </c>
      <c r="B5" s="2">
        <f>'Total Orgs'!B10</f>
        <v>6500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SUM(B11:B248)</f>
        <v>6505.9099999999989</v>
      </c>
    </row>
    <row r="8" spans="1:3" x14ac:dyDescent="0.25">
      <c r="A8" s="4" t="s">
        <v>5</v>
      </c>
      <c r="B8" s="2">
        <f>SUM(B5+B6-B7)</f>
        <v>-5.909999999998945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41153</v>
      </c>
      <c r="B11" s="2">
        <v>43.5</v>
      </c>
      <c r="C11" t="s">
        <v>195</v>
      </c>
    </row>
    <row r="12" spans="1:3" x14ac:dyDescent="0.25">
      <c r="C12" t="s">
        <v>196</v>
      </c>
    </row>
    <row r="13" spans="1:3" x14ac:dyDescent="0.25">
      <c r="C13" t="s">
        <v>197</v>
      </c>
    </row>
    <row r="14" spans="1:3" x14ac:dyDescent="0.25">
      <c r="A14" s="4">
        <v>41153</v>
      </c>
      <c r="B14" s="2">
        <v>132.6</v>
      </c>
      <c r="C14" t="s">
        <v>195</v>
      </c>
    </row>
    <row r="15" spans="1:3" x14ac:dyDescent="0.25">
      <c r="C15" t="s">
        <v>196</v>
      </c>
    </row>
    <row r="16" spans="1:3" x14ac:dyDescent="0.25">
      <c r="C16" t="s">
        <v>197</v>
      </c>
    </row>
    <row r="17" spans="1:3" x14ac:dyDescent="0.25">
      <c r="A17" s="4">
        <v>41159</v>
      </c>
      <c r="B17" s="2">
        <v>10.28</v>
      </c>
      <c r="C17" t="s">
        <v>195</v>
      </c>
    </row>
    <row r="18" spans="1:3" x14ac:dyDescent="0.25">
      <c r="C18" t="s">
        <v>196</v>
      </c>
    </row>
    <row r="19" spans="1:3" x14ac:dyDescent="0.25">
      <c r="C19" t="s">
        <v>197</v>
      </c>
    </row>
    <row r="20" spans="1:3" x14ac:dyDescent="0.25">
      <c r="A20" s="4">
        <v>41169</v>
      </c>
      <c r="B20" s="2">
        <v>7.7</v>
      </c>
      <c r="C20" t="s">
        <v>195</v>
      </c>
    </row>
    <row r="21" spans="1:3" x14ac:dyDescent="0.25">
      <c r="C21" t="s">
        <v>196</v>
      </c>
    </row>
    <row r="22" spans="1:3" x14ac:dyDescent="0.25">
      <c r="C22" t="s">
        <v>197</v>
      </c>
    </row>
    <row r="23" spans="1:3" x14ac:dyDescent="0.25">
      <c r="A23" s="4">
        <v>41179</v>
      </c>
      <c r="B23" s="2">
        <v>13.76</v>
      </c>
      <c r="C23" t="s">
        <v>195</v>
      </c>
    </row>
    <row r="24" spans="1:3" x14ac:dyDescent="0.25">
      <c r="C24" t="s">
        <v>196</v>
      </c>
    </row>
    <row r="25" spans="1:3" x14ac:dyDescent="0.25">
      <c r="C25" t="s">
        <v>197</v>
      </c>
    </row>
    <row r="26" spans="1:3" x14ac:dyDescent="0.25">
      <c r="A26" s="4">
        <v>41191</v>
      </c>
      <c r="B26" s="2">
        <v>3.3</v>
      </c>
      <c r="C26" t="s">
        <v>195</v>
      </c>
    </row>
    <row r="27" spans="1:3" x14ac:dyDescent="0.25">
      <c r="C27" t="s">
        <v>196</v>
      </c>
    </row>
    <row r="28" spans="1:3" x14ac:dyDescent="0.25">
      <c r="C28" t="s">
        <v>197</v>
      </c>
    </row>
    <row r="29" spans="1:3" x14ac:dyDescent="0.25">
      <c r="A29" s="4">
        <v>41191</v>
      </c>
      <c r="B29" s="2">
        <v>17.940000000000001</v>
      </c>
      <c r="C29" t="s">
        <v>195</v>
      </c>
    </row>
    <row r="30" spans="1:3" x14ac:dyDescent="0.25">
      <c r="C30" t="s">
        <v>196</v>
      </c>
    </row>
    <row r="31" spans="1:3" x14ac:dyDescent="0.25">
      <c r="C31" t="s">
        <v>197</v>
      </c>
    </row>
    <row r="32" spans="1:3" x14ac:dyDescent="0.25">
      <c r="A32" s="4">
        <v>41192</v>
      </c>
      <c r="B32" s="2">
        <v>13.76</v>
      </c>
      <c r="C32" t="s">
        <v>195</v>
      </c>
    </row>
    <row r="33" spans="1:3" x14ac:dyDescent="0.25">
      <c r="C33" t="s">
        <v>196</v>
      </c>
    </row>
    <row r="34" spans="1:3" x14ac:dyDescent="0.25">
      <c r="C34" t="s">
        <v>197</v>
      </c>
    </row>
    <row r="35" spans="1:3" x14ac:dyDescent="0.25">
      <c r="A35" s="4">
        <v>41199</v>
      </c>
      <c r="B35" s="2">
        <v>16.2</v>
      </c>
      <c r="C35" t="s">
        <v>195</v>
      </c>
    </row>
    <row r="36" spans="1:3" x14ac:dyDescent="0.25">
      <c r="C36" t="s">
        <v>196</v>
      </c>
    </row>
    <row r="37" spans="1:3" x14ac:dyDescent="0.25">
      <c r="C37" t="s">
        <v>197</v>
      </c>
    </row>
    <row r="38" spans="1:3" x14ac:dyDescent="0.25">
      <c r="A38" s="4">
        <v>41199</v>
      </c>
      <c r="B38" s="2">
        <v>17.940000000000001</v>
      </c>
      <c r="C38" t="s">
        <v>195</v>
      </c>
    </row>
    <row r="39" spans="1:3" x14ac:dyDescent="0.25">
      <c r="C39" t="s">
        <v>196</v>
      </c>
    </row>
    <row r="40" spans="1:3" x14ac:dyDescent="0.25">
      <c r="C40" t="s">
        <v>197</v>
      </c>
    </row>
    <row r="41" spans="1:3" x14ac:dyDescent="0.25">
      <c r="A41" s="4">
        <v>41204</v>
      </c>
      <c r="B41" s="2">
        <v>5.77</v>
      </c>
      <c r="C41" t="s">
        <v>195</v>
      </c>
    </row>
    <row r="42" spans="1:3" x14ac:dyDescent="0.25">
      <c r="C42" t="s">
        <v>196</v>
      </c>
    </row>
    <row r="43" spans="1:3" x14ac:dyDescent="0.25">
      <c r="C43" t="s">
        <v>197</v>
      </c>
    </row>
    <row r="44" spans="1:3" x14ac:dyDescent="0.25">
      <c r="A44" s="4">
        <v>41208</v>
      </c>
      <c r="B44" s="2">
        <v>13.76</v>
      </c>
      <c r="C44" t="s">
        <v>195</v>
      </c>
    </row>
    <row r="45" spans="1:3" x14ac:dyDescent="0.25">
      <c r="C45" t="s">
        <v>196</v>
      </c>
    </row>
    <row r="46" spans="1:3" x14ac:dyDescent="0.25">
      <c r="C46" t="s">
        <v>197</v>
      </c>
    </row>
    <row r="47" spans="1:3" x14ac:dyDescent="0.25">
      <c r="A47" s="4">
        <v>41208</v>
      </c>
      <c r="B47" s="2">
        <v>1.65</v>
      </c>
      <c r="C47" t="s">
        <v>195</v>
      </c>
    </row>
    <row r="48" spans="1:3" x14ac:dyDescent="0.25">
      <c r="C48" t="s">
        <v>196</v>
      </c>
    </row>
    <row r="49" spans="1:3" x14ac:dyDescent="0.25">
      <c r="C49" t="s">
        <v>197</v>
      </c>
    </row>
    <row r="50" spans="1:3" x14ac:dyDescent="0.25">
      <c r="A50" s="4">
        <v>41219</v>
      </c>
      <c r="B50" s="2">
        <v>13.76</v>
      </c>
      <c r="C50" t="s">
        <v>195</v>
      </c>
    </row>
    <row r="51" spans="1:3" x14ac:dyDescent="0.25">
      <c r="C51" t="s">
        <v>196</v>
      </c>
    </row>
    <row r="52" spans="1:3" x14ac:dyDescent="0.25">
      <c r="C52" t="s">
        <v>197</v>
      </c>
    </row>
    <row r="53" spans="1:3" x14ac:dyDescent="0.25">
      <c r="A53" s="4">
        <v>41219</v>
      </c>
      <c r="B53" s="2">
        <v>9.4</v>
      </c>
      <c r="C53" t="s">
        <v>195</v>
      </c>
    </row>
    <row r="54" spans="1:3" x14ac:dyDescent="0.25">
      <c r="C54" t="s">
        <v>196</v>
      </c>
    </row>
    <row r="55" spans="1:3" x14ac:dyDescent="0.25">
      <c r="C55" t="s">
        <v>197</v>
      </c>
    </row>
    <row r="56" spans="1:3" x14ac:dyDescent="0.25">
      <c r="A56" s="4">
        <v>41219</v>
      </c>
      <c r="B56" s="2">
        <v>13.76</v>
      </c>
      <c r="C56" t="s">
        <v>195</v>
      </c>
    </row>
    <row r="57" spans="1:3" x14ac:dyDescent="0.25">
      <c r="C57" t="s">
        <v>196</v>
      </c>
    </row>
    <row r="58" spans="1:3" x14ac:dyDescent="0.25">
      <c r="C58" t="s">
        <v>197</v>
      </c>
    </row>
    <row r="59" spans="1:3" x14ac:dyDescent="0.25">
      <c r="A59" s="4">
        <v>41220</v>
      </c>
      <c r="B59" s="2">
        <v>200</v>
      </c>
      <c r="C59" t="s">
        <v>494</v>
      </c>
    </row>
    <row r="60" spans="1:3" x14ac:dyDescent="0.25">
      <c r="C60" t="s">
        <v>270</v>
      </c>
    </row>
    <row r="61" spans="1:3" x14ac:dyDescent="0.25">
      <c r="C61" t="s">
        <v>495</v>
      </c>
    </row>
    <row r="62" spans="1:3" x14ac:dyDescent="0.25">
      <c r="A62" s="4">
        <v>41227</v>
      </c>
      <c r="B62" s="2">
        <v>6.75</v>
      </c>
      <c r="C62" t="s">
        <v>195</v>
      </c>
    </row>
    <row r="63" spans="1:3" x14ac:dyDescent="0.25">
      <c r="C63" t="s">
        <v>196</v>
      </c>
    </row>
    <row r="64" spans="1:3" x14ac:dyDescent="0.25">
      <c r="C64" t="s">
        <v>197</v>
      </c>
    </row>
    <row r="65" spans="1:3" x14ac:dyDescent="0.25">
      <c r="A65" s="4">
        <v>41227</v>
      </c>
      <c r="B65" s="2">
        <v>8.08</v>
      </c>
      <c r="C65" t="s">
        <v>195</v>
      </c>
    </row>
    <row r="66" spans="1:3" x14ac:dyDescent="0.25">
      <c r="C66" t="s">
        <v>196</v>
      </c>
    </row>
    <row r="67" spans="1:3" x14ac:dyDescent="0.25">
      <c r="C67" t="s">
        <v>197</v>
      </c>
    </row>
    <row r="68" spans="1:3" x14ac:dyDescent="0.25">
      <c r="A68" s="4">
        <v>41227</v>
      </c>
      <c r="B68" s="2">
        <v>13.76</v>
      </c>
      <c r="C68" t="s">
        <v>195</v>
      </c>
    </row>
    <row r="69" spans="1:3" x14ac:dyDescent="0.25">
      <c r="C69" t="s">
        <v>196</v>
      </c>
    </row>
    <row r="70" spans="1:3" x14ac:dyDescent="0.25">
      <c r="C70" t="s">
        <v>197</v>
      </c>
    </row>
    <row r="71" spans="1:3" x14ac:dyDescent="0.25">
      <c r="A71" s="4">
        <v>41227</v>
      </c>
      <c r="B71" s="2">
        <v>7.84</v>
      </c>
      <c r="C71" t="s">
        <v>195</v>
      </c>
    </row>
    <row r="72" spans="1:3" x14ac:dyDescent="0.25">
      <c r="C72" t="s">
        <v>196</v>
      </c>
    </row>
    <row r="73" spans="1:3" x14ac:dyDescent="0.25">
      <c r="C73" t="s">
        <v>197</v>
      </c>
    </row>
    <row r="74" spans="1:3" x14ac:dyDescent="0.25">
      <c r="A74" s="4">
        <v>41243</v>
      </c>
      <c r="B74" s="2">
        <v>1.65</v>
      </c>
      <c r="C74" t="s">
        <v>195</v>
      </c>
    </row>
    <row r="75" spans="1:3" x14ac:dyDescent="0.25">
      <c r="C75" t="s">
        <v>196</v>
      </c>
    </row>
    <row r="76" spans="1:3" x14ac:dyDescent="0.25">
      <c r="C76" t="s">
        <v>197</v>
      </c>
    </row>
    <row r="77" spans="1:3" x14ac:dyDescent="0.25">
      <c r="A77" s="4">
        <v>41243</v>
      </c>
      <c r="B77" s="2">
        <v>13.76</v>
      </c>
      <c r="C77" t="s">
        <v>195</v>
      </c>
    </row>
    <row r="78" spans="1:3" x14ac:dyDescent="0.25">
      <c r="C78" t="s">
        <v>196</v>
      </c>
    </row>
    <row r="79" spans="1:3" x14ac:dyDescent="0.25">
      <c r="C79" t="s">
        <v>197</v>
      </c>
    </row>
    <row r="80" spans="1:3" x14ac:dyDescent="0.25">
      <c r="A80" s="4">
        <v>41243</v>
      </c>
      <c r="B80" s="2">
        <v>13.3</v>
      </c>
      <c r="C80" t="s">
        <v>195</v>
      </c>
    </row>
    <row r="81" spans="1:3" x14ac:dyDescent="0.25">
      <c r="C81" t="s">
        <v>196</v>
      </c>
    </row>
    <row r="82" spans="1:3" x14ac:dyDescent="0.25">
      <c r="C82" t="s">
        <v>197</v>
      </c>
    </row>
    <row r="83" spans="1:3" x14ac:dyDescent="0.25">
      <c r="A83" s="4">
        <v>41243</v>
      </c>
      <c r="B83" s="2">
        <v>4.92</v>
      </c>
      <c r="C83" t="s">
        <v>195</v>
      </c>
    </row>
    <row r="84" spans="1:3" x14ac:dyDescent="0.25">
      <c r="C84" t="s">
        <v>196</v>
      </c>
    </row>
    <row r="85" spans="1:3" x14ac:dyDescent="0.25">
      <c r="C85" t="s">
        <v>197</v>
      </c>
    </row>
    <row r="86" spans="1:3" x14ac:dyDescent="0.25">
      <c r="A86" s="4">
        <v>41243</v>
      </c>
      <c r="B86" s="2">
        <v>400</v>
      </c>
      <c r="C86" t="s">
        <v>554</v>
      </c>
    </row>
    <row r="87" spans="1:3" x14ac:dyDescent="0.25">
      <c r="C87" t="s">
        <v>443</v>
      </c>
    </row>
    <row r="88" spans="1:3" x14ac:dyDescent="0.25">
      <c r="A88" s="4">
        <v>41305</v>
      </c>
      <c r="B88" s="2">
        <v>42</v>
      </c>
      <c r="C88" t="s">
        <v>195</v>
      </c>
    </row>
    <row r="89" spans="1:3" x14ac:dyDescent="0.25">
      <c r="C89" t="s">
        <v>196</v>
      </c>
    </row>
    <row r="90" spans="1:3" x14ac:dyDescent="0.25">
      <c r="C90" t="s">
        <v>197</v>
      </c>
    </row>
    <row r="91" spans="1:3" x14ac:dyDescent="0.25">
      <c r="A91" s="4">
        <v>41305</v>
      </c>
      <c r="B91" s="2">
        <v>8.8800000000000008</v>
      </c>
      <c r="C91" t="s">
        <v>195</v>
      </c>
    </row>
    <row r="92" spans="1:3" x14ac:dyDescent="0.25">
      <c r="C92" t="s">
        <v>196</v>
      </c>
    </row>
    <row r="93" spans="1:3" x14ac:dyDescent="0.25">
      <c r="C93" t="s">
        <v>197</v>
      </c>
    </row>
    <row r="94" spans="1:3" x14ac:dyDescent="0.25">
      <c r="A94" s="4">
        <v>41305</v>
      </c>
      <c r="B94" s="2">
        <v>1.9</v>
      </c>
      <c r="C94" t="s">
        <v>195</v>
      </c>
    </row>
    <row r="95" spans="1:3" x14ac:dyDescent="0.25">
      <c r="C95" t="s">
        <v>196</v>
      </c>
    </row>
    <row r="96" spans="1:3" x14ac:dyDescent="0.25">
      <c r="C96" t="s">
        <v>197</v>
      </c>
    </row>
    <row r="97" spans="1:3" x14ac:dyDescent="0.25">
      <c r="A97" s="4">
        <v>41305</v>
      </c>
      <c r="B97" s="2">
        <v>3.75</v>
      </c>
      <c r="C97" t="s">
        <v>195</v>
      </c>
    </row>
    <row r="98" spans="1:3" x14ac:dyDescent="0.25">
      <c r="C98" t="s">
        <v>196</v>
      </c>
    </row>
    <row r="99" spans="1:3" x14ac:dyDescent="0.25">
      <c r="C99" t="s">
        <v>197</v>
      </c>
    </row>
    <row r="100" spans="1:3" x14ac:dyDescent="0.25">
      <c r="A100" s="4">
        <v>41305</v>
      </c>
      <c r="B100" s="2">
        <v>56.97</v>
      </c>
      <c r="C100" t="s">
        <v>195</v>
      </c>
    </row>
    <row r="101" spans="1:3" x14ac:dyDescent="0.25">
      <c r="C101" t="s">
        <v>196</v>
      </c>
    </row>
    <row r="102" spans="1:3" x14ac:dyDescent="0.25">
      <c r="C102" t="s">
        <v>197</v>
      </c>
    </row>
    <row r="103" spans="1:3" x14ac:dyDescent="0.25">
      <c r="A103" s="4">
        <v>41305</v>
      </c>
      <c r="B103" s="2">
        <v>13.63</v>
      </c>
      <c r="C103" t="s">
        <v>195</v>
      </c>
    </row>
    <row r="104" spans="1:3" x14ac:dyDescent="0.25">
      <c r="C104" t="s">
        <v>196</v>
      </c>
    </row>
    <row r="105" spans="1:3" x14ac:dyDescent="0.25">
      <c r="C105" t="s">
        <v>197</v>
      </c>
    </row>
    <row r="106" spans="1:3" x14ac:dyDescent="0.25">
      <c r="A106" s="4">
        <v>41318</v>
      </c>
      <c r="B106" s="2">
        <v>0.88</v>
      </c>
      <c r="C106" t="s">
        <v>195</v>
      </c>
    </row>
    <row r="107" spans="1:3" x14ac:dyDescent="0.25">
      <c r="C107" t="s">
        <v>196</v>
      </c>
    </row>
    <row r="108" spans="1:3" x14ac:dyDescent="0.25">
      <c r="C108" t="s">
        <v>197</v>
      </c>
    </row>
    <row r="109" spans="1:3" x14ac:dyDescent="0.25">
      <c r="A109" s="4">
        <v>41318</v>
      </c>
      <c r="B109" s="2">
        <v>25.25</v>
      </c>
      <c r="C109" t="s">
        <v>195</v>
      </c>
    </row>
    <row r="110" spans="1:3" x14ac:dyDescent="0.25">
      <c r="C110" t="s">
        <v>196</v>
      </c>
    </row>
    <row r="111" spans="1:3" x14ac:dyDescent="0.25">
      <c r="C111" t="s">
        <v>197</v>
      </c>
    </row>
    <row r="112" spans="1:3" x14ac:dyDescent="0.25">
      <c r="A112" s="4">
        <v>41318</v>
      </c>
      <c r="B112" s="2">
        <v>9.6</v>
      </c>
      <c r="C112" t="s">
        <v>195</v>
      </c>
    </row>
    <row r="113" spans="1:3" x14ac:dyDescent="0.25">
      <c r="C113" t="s">
        <v>196</v>
      </c>
    </row>
    <row r="114" spans="1:3" x14ac:dyDescent="0.25">
      <c r="C114" t="s">
        <v>197</v>
      </c>
    </row>
    <row r="115" spans="1:3" x14ac:dyDescent="0.25">
      <c r="A115" s="4">
        <v>41318</v>
      </c>
      <c r="B115" s="2">
        <v>26.25</v>
      </c>
      <c r="C115" t="s">
        <v>195</v>
      </c>
    </row>
    <row r="116" spans="1:3" x14ac:dyDescent="0.25">
      <c r="C116" t="s">
        <v>196</v>
      </c>
    </row>
    <row r="117" spans="1:3" x14ac:dyDescent="0.25">
      <c r="C117" t="s">
        <v>197</v>
      </c>
    </row>
    <row r="118" spans="1:3" x14ac:dyDescent="0.25">
      <c r="A118" s="4">
        <v>41318</v>
      </c>
      <c r="B118" s="2">
        <v>6.2</v>
      </c>
      <c r="C118" t="s">
        <v>195</v>
      </c>
    </row>
    <row r="119" spans="1:3" x14ac:dyDescent="0.25">
      <c r="C119" t="s">
        <v>196</v>
      </c>
    </row>
    <row r="120" spans="1:3" x14ac:dyDescent="0.25">
      <c r="C120" t="s">
        <v>197</v>
      </c>
    </row>
    <row r="121" spans="1:3" x14ac:dyDescent="0.25">
      <c r="A121" s="4">
        <v>41318</v>
      </c>
      <c r="B121" s="2">
        <v>9.6</v>
      </c>
      <c r="C121" t="s">
        <v>195</v>
      </c>
    </row>
    <row r="122" spans="1:3" x14ac:dyDescent="0.25">
      <c r="C122" t="s">
        <v>196</v>
      </c>
    </row>
    <row r="123" spans="1:3" x14ac:dyDescent="0.25">
      <c r="C123" t="s">
        <v>197</v>
      </c>
    </row>
    <row r="124" spans="1:3" x14ac:dyDescent="0.25">
      <c r="A124" s="4">
        <v>41318</v>
      </c>
      <c r="B124" s="2">
        <v>413.83</v>
      </c>
      <c r="C124" t="s">
        <v>438</v>
      </c>
    </row>
    <row r="125" spans="1:3" x14ac:dyDescent="0.25">
      <c r="C125" t="s">
        <v>270</v>
      </c>
    </row>
    <row r="126" spans="1:3" x14ac:dyDescent="0.25">
      <c r="C126" t="s">
        <v>745</v>
      </c>
    </row>
    <row r="127" spans="1:3" x14ac:dyDescent="0.25">
      <c r="A127" s="4">
        <v>41325</v>
      </c>
      <c r="B127" s="2">
        <v>950</v>
      </c>
      <c r="C127" t="s">
        <v>785</v>
      </c>
    </row>
    <row r="128" spans="1:3" x14ac:dyDescent="0.25">
      <c r="C128" t="s">
        <v>231</v>
      </c>
    </row>
    <row r="129" spans="1:3" x14ac:dyDescent="0.25">
      <c r="C129" t="s">
        <v>786</v>
      </c>
    </row>
    <row r="130" spans="1:3" x14ac:dyDescent="0.25">
      <c r="A130" s="4">
        <v>41333</v>
      </c>
      <c r="B130" s="2">
        <v>12.4</v>
      </c>
      <c r="C130" t="s">
        <v>195</v>
      </c>
    </row>
    <row r="131" spans="1:3" x14ac:dyDescent="0.25">
      <c r="C131" t="s">
        <v>196</v>
      </c>
    </row>
    <row r="132" spans="1:3" x14ac:dyDescent="0.25">
      <c r="C132" t="s">
        <v>197</v>
      </c>
    </row>
    <row r="133" spans="1:3" x14ac:dyDescent="0.25">
      <c r="A133" s="4">
        <v>41334</v>
      </c>
      <c r="B133" s="2">
        <v>172.45</v>
      </c>
      <c r="C133" t="s">
        <v>817</v>
      </c>
    </row>
    <row r="134" spans="1:3" x14ac:dyDescent="0.25">
      <c r="C134" t="s">
        <v>231</v>
      </c>
    </row>
    <row r="135" spans="1:3" x14ac:dyDescent="0.25">
      <c r="C135" t="s">
        <v>818</v>
      </c>
    </row>
    <row r="136" spans="1:3" x14ac:dyDescent="0.25">
      <c r="A136" s="4">
        <v>41338</v>
      </c>
      <c r="B136" s="2">
        <v>989</v>
      </c>
      <c r="C136" t="s">
        <v>827</v>
      </c>
    </row>
    <row r="137" spans="1:3" x14ac:dyDescent="0.25">
      <c r="C137" t="s">
        <v>270</v>
      </c>
    </row>
    <row r="138" spans="1:3" x14ac:dyDescent="0.25">
      <c r="C138" t="s">
        <v>828</v>
      </c>
    </row>
    <row r="139" spans="1:3" x14ac:dyDescent="0.25">
      <c r="A139" s="4">
        <v>41352</v>
      </c>
      <c r="B139" s="2">
        <v>3.8</v>
      </c>
      <c r="C139" t="s">
        <v>195</v>
      </c>
    </row>
    <row r="140" spans="1:3" x14ac:dyDescent="0.25">
      <c r="C140" t="s">
        <v>196</v>
      </c>
    </row>
    <row r="141" spans="1:3" x14ac:dyDescent="0.25">
      <c r="C141" t="s">
        <v>197</v>
      </c>
    </row>
    <row r="142" spans="1:3" x14ac:dyDescent="0.25">
      <c r="A142" s="4">
        <v>41352</v>
      </c>
      <c r="B142" s="2">
        <v>5.6</v>
      </c>
      <c r="C142" t="s">
        <v>195</v>
      </c>
    </row>
    <row r="143" spans="1:3" x14ac:dyDescent="0.25">
      <c r="C143" t="s">
        <v>196</v>
      </c>
    </row>
    <row r="144" spans="1:3" x14ac:dyDescent="0.25">
      <c r="C144" t="s">
        <v>197</v>
      </c>
    </row>
    <row r="145" spans="1:3" x14ac:dyDescent="0.25">
      <c r="A145" s="4">
        <v>41352</v>
      </c>
      <c r="B145" s="2">
        <v>4.55</v>
      </c>
      <c r="C145" t="s">
        <v>195</v>
      </c>
    </row>
    <row r="146" spans="1:3" x14ac:dyDescent="0.25">
      <c r="C146" t="s">
        <v>196</v>
      </c>
    </row>
    <row r="147" spans="1:3" x14ac:dyDescent="0.25">
      <c r="C147" t="s">
        <v>197</v>
      </c>
    </row>
    <row r="148" spans="1:3" x14ac:dyDescent="0.25">
      <c r="A148" s="4">
        <v>41352</v>
      </c>
      <c r="B148" s="2">
        <v>136.80000000000001</v>
      </c>
      <c r="C148" t="s">
        <v>195</v>
      </c>
    </row>
    <row r="149" spans="1:3" x14ac:dyDescent="0.25">
      <c r="C149" t="s">
        <v>196</v>
      </c>
    </row>
    <row r="150" spans="1:3" x14ac:dyDescent="0.25">
      <c r="C150" t="s">
        <v>197</v>
      </c>
    </row>
    <row r="151" spans="1:3" x14ac:dyDescent="0.25">
      <c r="A151" s="4">
        <v>41352</v>
      </c>
      <c r="B151" s="2">
        <v>12.75</v>
      </c>
      <c r="C151" t="s">
        <v>195</v>
      </c>
    </row>
    <row r="152" spans="1:3" x14ac:dyDescent="0.25">
      <c r="C152" t="s">
        <v>196</v>
      </c>
    </row>
    <row r="153" spans="1:3" x14ac:dyDescent="0.25">
      <c r="C153" t="s">
        <v>197</v>
      </c>
    </row>
    <row r="154" spans="1:3" x14ac:dyDescent="0.25">
      <c r="A154" s="4">
        <v>41352</v>
      </c>
      <c r="B154" s="2">
        <v>6.18</v>
      </c>
      <c r="C154" t="s">
        <v>195</v>
      </c>
    </row>
    <row r="155" spans="1:3" x14ac:dyDescent="0.25">
      <c r="C155" t="s">
        <v>196</v>
      </c>
    </row>
    <row r="156" spans="1:3" x14ac:dyDescent="0.25">
      <c r="C156" t="s">
        <v>197</v>
      </c>
    </row>
    <row r="157" spans="1:3" x14ac:dyDescent="0.25">
      <c r="A157" s="4">
        <v>41360</v>
      </c>
      <c r="B157" s="2">
        <v>14.58</v>
      </c>
      <c r="C157" t="s">
        <v>195</v>
      </c>
    </row>
    <row r="158" spans="1:3" x14ac:dyDescent="0.25">
      <c r="C158" t="s">
        <v>196</v>
      </c>
    </row>
    <row r="159" spans="1:3" x14ac:dyDescent="0.25">
      <c r="C159" t="s">
        <v>197</v>
      </c>
    </row>
    <row r="160" spans="1:3" x14ac:dyDescent="0.25">
      <c r="A160" s="4">
        <v>41360</v>
      </c>
      <c r="B160" s="2">
        <v>6.18</v>
      </c>
      <c r="C160" t="s">
        <v>195</v>
      </c>
    </row>
    <row r="161" spans="1:3" x14ac:dyDescent="0.25">
      <c r="C161" t="s">
        <v>196</v>
      </c>
    </row>
    <row r="162" spans="1:3" x14ac:dyDescent="0.25">
      <c r="C162" t="s">
        <v>197</v>
      </c>
    </row>
    <row r="163" spans="1:3" x14ac:dyDescent="0.25">
      <c r="A163" s="4">
        <v>41360</v>
      </c>
      <c r="B163" s="2">
        <v>10.85</v>
      </c>
      <c r="C163" t="s">
        <v>195</v>
      </c>
    </row>
    <row r="164" spans="1:3" x14ac:dyDescent="0.25">
      <c r="C164" t="s">
        <v>196</v>
      </c>
    </row>
    <row r="165" spans="1:3" x14ac:dyDescent="0.25">
      <c r="C165" t="s">
        <v>197</v>
      </c>
    </row>
    <row r="166" spans="1:3" x14ac:dyDescent="0.25">
      <c r="A166" s="4">
        <v>41360</v>
      </c>
      <c r="B166" s="2">
        <v>8.6</v>
      </c>
      <c r="C166" t="s">
        <v>195</v>
      </c>
    </row>
    <row r="167" spans="1:3" x14ac:dyDescent="0.25">
      <c r="C167" t="s">
        <v>196</v>
      </c>
    </row>
    <row r="168" spans="1:3" x14ac:dyDescent="0.25">
      <c r="C168" t="s">
        <v>197</v>
      </c>
    </row>
    <row r="169" spans="1:3" x14ac:dyDescent="0.25">
      <c r="A169" s="4">
        <v>41360</v>
      </c>
      <c r="B169" s="2">
        <v>10.85</v>
      </c>
      <c r="C169" t="s">
        <v>195</v>
      </c>
    </row>
    <row r="170" spans="1:3" x14ac:dyDescent="0.25">
      <c r="C170" t="s">
        <v>196</v>
      </c>
    </row>
    <row r="171" spans="1:3" x14ac:dyDescent="0.25">
      <c r="C171" t="s">
        <v>197</v>
      </c>
    </row>
    <row r="172" spans="1:3" x14ac:dyDescent="0.25">
      <c r="A172" s="4">
        <v>41366</v>
      </c>
      <c r="B172" s="2">
        <v>670</v>
      </c>
      <c r="C172" t="s">
        <v>972</v>
      </c>
    </row>
    <row r="173" spans="1:3" x14ac:dyDescent="0.25">
      <c r="C173" t="s">
        <v>973</v>
      </c>
    </row>
    <row r="174" spans="1:3" x14ac:dyDescent="0.25">
      <c r="C174" t="s">
        <v>270</v>
      </c>
    </row>
    <row r="175" spans="1:3" x14ac:dyDescent="0.25">
      <c r="C175" t="s">
        <v>974</v>
      </c>
    </row>
    <row r="176" spans="1:3" x14ac:dyDescent="0.25">
      <c r="A176" s="4">
        <v>41372</v>
      </c>
      <c r="B176" s="2">
        <v>10.85</v>
      </c>
      <c r="C176" t="s">
        <v>195</v>
      </c>
    </row>
    <row r="177" spans="1:3" x14ac:dyDescent="0.25">
      <c r="C177" t="s">
        <v>196</v>
      </c>
    </row>
    <row r="178" spans="1:3" x14ac:dyDescent="0.25">
      <c r="C178" t="s">
        <v>197</v>
      </c>
    </row>
    <row r="179" spans="1:3" x14ac:dyDescent="0.25">
      <c r="A179" s="4">
        <v>41376</v>
      </c>
      <c r="B179" s="2">
        <v>20</v>
      </c>
      <c r="C179" t="s">
        <v>195</v>
      </c>
    </row>
    <row r="180" spans="1:3" x14ac:dyDescent="0.25">
      <c r="C180" t="s">
        <v>196</v>
      </c>
    </row>
    <row r="181" spans="1:3" x14ac:dyDescent="0.25">
      <c r="C181" t="s">
        <v>197</v>
      </c>
    </row>
    <row r="182" spans="1:3" x14ac:dyDescent="0.25">
      <c r="A182" s="4">
        <v>41401</v>
      </c>
      <c r="B182" s="2">
        <v>10.85</v>
      </c>
      <c r="C182" t="s">
        <v>195</v>
      </c>
    </row>
    <row r="183" spans="1:3" x14ac:dyDescent="0.25">
      <c r="C183" t="s">
        <v>196</v>
      </c>
    </row>
    <row r="184" spans="1:3" x14ac:dyDescent="0.25">
      <c r="C184" t="s">
        <v>197</v>
      </c>
    </row>
    <row r="185" spans="1:3" x14ac:dyDescent="0.25">
      <c r="A185" s="4">
        <v>41401</v>
      </c>
      <c r="B185" s="2">
        <v>3.8</v>
      </c>
      <c r="C185" t="s">
        <v>195</v>
      </c>
    </row>
    <row r="186" spans="1:3" x14ac:dyDescent="0.25">
      <c r="C186" t="s">
        <v>196</v>
      </c>
    </row>
    <row r="187" spans="1:3" x14ac:dyDescent="0.25">
      <c r="C187" t="s">
        <v>197</v>
      </c>
    </row>
    <row r="188" spans="1:3" x14ac:dyDescent="0.25">
      <c r="A188" s="4">
        <v>41401</v>
      </c>
      <c r="B188" s="2">
        <v>9.33</v>
      </c>
      <c r="C188" t="s">
        <v>195</v>
      </c>
    </row>
    <row r="189" spans="1:3" x14ac:dyDescent="0.25">
      <c r="C189" t="s">
        <v>196</v>
      </c>
    </row>
    <row r="190" spans="1:3" x14ac:dyDescent="0.25">
      <c r="C190" t="s">
        <v>197</v>
      </c>
    </row>
    <row r="191" spans="1:3" x14ac:dyDescent="0.25">
      <c r="A191" s="4">
        <v>41401</v>
      </c>
      <c r="B191" s="2">
        <v>44.4</v>
      </c>
      <c r="C191" t="s">
        <v>195</v>
      </c>
    </row>
    <row r="192" spans="1:3" x14ac:dyDescent="0.25">
      <c r="C192" t="s">
        <v>196</v>
      </c>
    </row>
    <row r="193" spans="1:3" x14ac:dyDescent="0.25">
      <c r="C193" t="s">
        <v>197</v>
      </c>
    </row>
    <row r="194" spans="1:3" x14ac:dyDescent="0.25">
      <c r="A194" s="4">
        <v>41401</v>
      </c>
      <c r="B194" s="2">
        <v>5.28</v>
      </c>
      <c r="C194" t="s">
        <v>195</v>
      </c>
    </row>
    <row r="195" spans="1:3" x14ac:dyDescent="0.25">
      <c r="C195" t="s">
        <v>196</v>
      </c>
    </row>
    <row r="196" spans="1:3" x14ac:dyDescent="0.25">
      <c r="C196" t="s">
        <v>197</v>
      </c>
    </row>
    <row r="197" spans="1:3" x14ac:dyDescent="0.25">
      <c r="A197" s="4">
        <v>41401</v>
      </c>
      <c r="B197" s="2">
        <v>6</v>
      </c>
      <c r="C197" t="s">
        <v>195</v>
      </c>
    </row>
    <row r="198" spans="1:3" x14ac:dyDescent="0.25">
      <c r="C198" t="s">
        <v>196</v>
      </c>
    </row>
    <row r="199" spans="1:3" x14ac:dyDescent="0.25">
      <c r="C199" t="s">
        <v>197</v>
      </c>
    </row>
    <row r="200" spans="1:3" x14ac:dyDescent="0.25">
      <c r="A200" s="4">
        <v>41450</v>
      </c>
      <c r="B200" s="2">
        <v>153.41999999999999</v>
      </c>
      <c r="C200" t="s">
        <v>1207</v>
      </c>
    </row>
    <row r="201" spans="1:3" x14ac:dyDescent="0.25">
      <c r="C201" t="s">
        <v>270</v>
      </c>
    </row>
    <row r="202" spans="1:3" x14ac:dyDescent="0.25">
      <c r="C202" t="s">
        <v>1208</v>
      </c>
    </row>
    <row r="203" spans="1:3" x14ac:dyDescent="0.25">
      <c r="A203" s="4">
        <v>41451</v>
      </c>
      <c r="B203" s="2">
        <v>45.4</v>
      </c>
      <c r="C203" t="s">
        <v>195</v>
      </c>
    </row>
    <row r="204" spans="1:3" x14ac:dyDescent="0.25">
      <c r="C204" t="s">
        <v>196</v>
      </c>
    </row>
    <row r="205" spans="1:3" x14ac:dyDescent="0.25">
      <c r="C205" t="s">
        <v>197</v>
      </c>
    </row>
    <row r="206" spans="1:3" x14ac:dyDescent="0.25">
      <c r="A206" s="4">
        <v>41451</v>
      </c>
      <c r="B206" s="2">
        <v>49.05</v>
      </c>
      <c r="C206" t="s">
        <v>195</v>
      </c>
    </row>
    <row r="207" spans="1:3" x14ac:dyDescent="0.25">
      <c r="C207" t="s">
        <v>196</v>
      </c>
    </row>
    <row r="208" spans="1:3" x14ac:dyDescent="0.25">
      <c r="C208" t="s">
        <v>197</v>
      </c>
    </row>
    <row r="209" spans="1:3" x14ac:dyDescent="0.25">
      <c r="A209" s="4">
        <v>41477</v>
      </c>
      <c r="B209" s="2">
        <v>29.64</v>
      </c>
      <c r="C209" t="s">
        <v>195</v>
      </c>
    </row>
    <row r="210" spans="1:3" x14ac:dyDescent="0.25">
      <c r="C210" t="s">
        <v>196</v>
      </c>
    </row>
    <row r="211" spans="1:3" x14ac:dyDescent="0.25">
      <c r="C211" t="s">
        <v>197</v>
      </c>
    </row>
    <row r="212" spans="1:3" x14ac:dyDescent="0.25">
      <c r="A212" s="4">
        <v>41487</v>
      </c>
      <c r="B212" s="2">
        <v>63.7</v>
      </c>
      <c r="C212" t="s">
        <v>195</v>
      </c>
    </row>
    <row r="213" spans="1:3" x14ac:dyDescent="0.25">
      <c r="C213" t="s">
        <v>196</v>
      </c>
    </row>
    <row r="214" spans="1:3" x14ac:dyDescent="0.25">
      <c r="C214" t="s">
        <v>197</v>
      </c>
    </row>
    <row r="215" spans="1:3" x14ac:dyDescent="0.25">
      <c r="A215" s="4">
        <v>41487</v>
      </c>
      <c r="B215" s="2">
        <v>23.94</v>
      </c>
      <c r="C215" t="s">
        <v>195</v>
      </c>
    </row>
    <row r="216" spans="1:3" x14ac:dyDescent="0.25">
      <c r="C216" t="s">
        <v>196</v>
      </c>
    </row>
    <row r="217" spans="1:3" x14ac:dyDescent="0.25">
      <c r="C217" t="s">
        <v>197</v>
      </c>
    </row>
    <row r="218" spans="1:3" x14ac:dyDescent="0.25">
      <c r="A218" s="4">
        <v>41501</v>
      </c>
      <c r="B218" s="2">
        <v>407.27</v>
      </c>
      <c r="C218" t="s">
        <v>1207</v>
      </c>
    </row>
    <row r="219" spans="1:3" x14ac:dyDescent="0.25">
      <c r="C219" t="s">
        <v>270</v>
      </c>
    </row>
    <row r="220" spans="1:3" x14ac:dyDescent="0.25">
      <c r="C220" t="s">
        <v>1314</v>
      </c>
    </row>
    <row r="221" spans="1:3" x14ac:dyDescent="0.25">
      <c r="A221" s="4">
        <v>41502</v>
      </c>
      <c r="B221" s="2">
        <v>651.95000000000005</v>
      </c>
      <c r="C221" t="s">
        <v>1329</v>
      </c>
    </row>
    <row r="222" spans="1:3" x14ac:dyDescent="0.25">
      <c r="C222" t="s">
        <v>270</v>
      </c>
    </row>
    <row r="223" spans="1:3" x14ac:dyDescent="0.25">
      <c r="C223" t="s">
        <v>1330</v>
      </c>
    </row>
    <row r="224" spans="1:3" x14ac:dyDescent="0.25">
      <c r="A224" s="4">
        <v>41513</v>
      </c>
      <c r="B224" s="2">
        <v>326.64999999999998</v>
      </c>
      <c r="C224" t="s">
        <v>1388</v>
      </c>
    </row>
    <row r="225" spans="1:3" x14ac:dyDescent="0.25">
      <c r="C225" t="s">
        <v>270</v>
      </c>
    </row>
    <row r="226" spans="1:3" x14ac:dyDescent="0.25">
      <c r="C226" t="s">
        <v>1389</v>
      </c>
    </row>
    <row r="227" spans="1:3" x14ac:dyDescent="0.25">
      <c r="A227" s="4">
        <v>41513</v>
      </c>
      <c r="B227" s="2">
        <v>5.91</v>
      </c>
      <c r="C227" t="s">
        <v>195</v>
      </c>
    </row>
    <row r="228" spans="1:3" x14ac:dyDescent="0.25">
      <c r="C228" t="s">
        <v>196</v>
      </c>
    </row>
    <row r="229" spans="1:3" x14ac:dyDescent="0.25">
      <c r="C229" t="s">
        <v>197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150</v>
      </c>
    </row>
    <row r="5" spans="1:3" x14ac:dyDescent="0.25">
      <c r="A5" s="4" t="s">
        <v>2</v>
      </c>
      <c r="B5" s="2">
        <f>'Total Orgs'!B69</f>
        <v>4000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SUM(B11:B106)</f>
        <v>3999.9999999999995</v>
      </c>
    </row>
    <row r="8" spans="1:3" x14ac:dyDescent="0.25">
      <c r="A8" s="4" t="s">
        <v>5</v>
      </c>
      <c r="B8" s="2">
        <f>SUM(B5+B6-B7)</f>
        <v>4.5474735088646412E-13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41197</v>
      </c>
      <c r="B11" s="2">
        <v>705</v>
      </c>
      <c r="C11" t="s">
        <v>384</v>
      </c>
    </row>
    <row r="12" spans="1:3" x14ac:dyDescent="0.25">
      <c r="C12" t="s">
        <v>231</v>
      </c>
    </row>
    <row r="13" spans="1:3" x14ac:dyDescent="0.25">
      <c r="C13" t="s">
        <v>385</v>
      </c>
    </row>
    <row r="14" spans="1:3" x14ac:dyDescent="0.25">
      <c r="A14" s="4">
        <v>41197</v>
      </c>
      <c r="B14" s="2">
        <v>350</v>
      </c>
      <c r="C14" t="s">
        <v>386</v>
      </c>
    </row>
    <row r="15" spans="1:3" x14ac:dyDescent="0.25">
      <c r="C15" t="s">
        <v>387</v>
      </c>
    </row>
    <row r="16" spans="1:3" x14ac:dyDescent="0.25">
      <c r="C16" t="s">
        <v>231</v>
      </c>
    </row>
    <row r="17" spans="1:3" x14ac:dyDescent="0.25">
      <c r="C17" t="s">
        <v>388</v>
      </c>
    </row>
    <row r="18" spans="1:3" x14ac:dyDescent="0.25">
      <c r="A18" s="4">
        <v>41229</v>
      </c>
      <c r="B18" s="2">
        <v>965</v>
      </c>
      <c r="C18" t="s">
        <v>524</v>
      </c>
    </row>
    <row r="19" spans="1:3" x14ac:dyDescent="0.25">
      <c r="C19" t="s">
        <v>231</v>
      </c>
    </row>
    <row r="20" spans="1:3" x14ac:dyDescent="0.25">
      <c r="C20" t="s">
        <v>525</v>
      </c>
    </row>
    <row r="21" spans="1:3" x14ac:dyDescent="0.25">
      <c r="A21" s="4">
        <v>41290</v>
      </c>
      <c r="B21" s="2">
        <v>723.04</v>
      </c>
      <c r="C21" t="s">
        <v>626</v>
      </c>
    </row>
    <row r="22" spans="1:3" x14ac:dyDescent="0.25">
      <c r="C22" t="s">
        <v>627</v>
      </c>
    </row>
    <row r="23" spans="1:3" x14ac:dyDescent="0.25">
      <c r="C23" t="s">
        <v>628</v>
      </c>
    </row>
    <row r="24" spans="1:3" x14ac:dyDescent="0.25">
      <c r="C24" t="s">
        <v>629</v>
      </c>
    </row>
    <row r="25" spans="1:3" x14ac:dyDescent="0.25">
      <c r="C25" t="s">
        <v>781</v>
      </c>
    </row>
    <row r="26" spans="1:3" x14ac:dyDescent="0.25">
      <c r="A26" s="4">
        <v>41309</v>
      </c>
      <c r="B26" s="2">
        <v>555.67999999999995</v>
      </c>
      <c r="C26" t="s">
        <v>626</v>
      </c>
    </row>
    <row r="27" spans="1:3" x14ac:dyDescent="0.25">
      <c r="C27" t="s">
        <v>418</v>
      </c>
    </row>
    <row r="28" spans="1:3" x14ac:dyDescent="0.25">
      <c r="C28" t="s">
        <v>682</v>
      </c>
    </row>
    <row r="29" spans="1:3" x14ac:dyDescent="0.25">
      <c r="C29" t="s">
        <v>683</v>
      </c>
    </row>
    <row r="30" spans="1:3" x14ac:dyDescent="0.25">
      <c r="C30" t="s">
        <v>816</v>
      </c>
    </row>
    <row r="31" spans="1:3" x14ac:dyDescent="0.25">
      <c r="A31" s="4">
        <v>41316</v>
      </c>
      <c r="B31" s="17">
        <v>317.12</v>
      </c>
      <c r="C31" t="s">
        <v>704</v>
      </c>
    </row>
    <row r="32" spans="1:3" x14ac:dyDescent="0.25">
      <c r="C32" t="s">
        <v>705</v>
      </c>
    </row>
    <row r="33" spans="1:3" x14ac:dyDescent="0.25">
      <c r="C33" t="s">
        <v>706</v>
      </c>
    </row>
    <row r="34" spans="1:3" x14ac:dyDescent="0.25">
      <c r="C34" t="s">
        <v>707</v>
      </c>
    </row>
    <row r="35" spans="1:3" x14ac:dyDescent="0.25">
      <c r="C35" t="s">
        <v>902</v>
      </c>
    </row>
    <row r="36" spans="1:3" x14ac:dyDescent="0.25">
      <c r="A36" s="4">
        <v>41325</v>
      </c>
      <c r="B36" s="2">
        <v>308</v>
      </c>
      <c r="C36" t="s">
        <v>384</v>
      </c>
    </row>
    <row r="37" spans="1:3" x14ac:dyDescent="0.25">
      <c r="C37" t="s">
        <v>231</v>
      </c>
    </row>
    <row r="38" spans="1:3" x14ac:dyDescent="0.25">
      <c r="C38" t="s">
        <v>782</v>
      </c>
    </row>
    <row r="39" spans="1:3" x14ac:dyDescent="0.25">
      <c r="A39" s="4">
        <v>41397</v>
      </c>
      <c r="B39" s="2">
        <v>76.16</v>
      </c>
      <c r="C39" t="s">
        <v>1079</v>
      </c>
    </row>
    <row r="40" spans="1:3" x14ac:dyDescent="0.25">
      <c r="C40" t="s">
        <v>1080</v>
      </c>
    </row>
    <row r="41" spans="1:3" x14ac:dyDescent="0.25">
      <c r="C41" t="s">
        <v>1081</v>
      </c>
    </row>
    <row r="42" spans="1:3" x14ac:dyDescent="0.25">
      <c r="C42" t="s">
        <v>1082</v>
      </c>
    </row>
    <row r="43" spans="1:3" x14ac:dyDescent="0.25">
      <c r="C43" t="s">
        <v>1078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64</v>
      </c>
    </row>
    <row r="5" spans="1:3" x14ac:dyDescent="0.25">
      <c r="A5" s="4" t="s">
        <v>2</v>
      </c>
      <c r="B5" s="2">
        <f>'Total Orgs'!B70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41410</v>
      </c>
      <c r="B11" s="2">
        <v>500</v>
      </c>
      <c r="C11" t="s">
        <v>1163</v>
      </c>
    </row>
    <row r="12" spans="1:3" x14ac:dyDescent="0.25">
      <c r="C12" t="s">
        <v>270</v>
      </c>
    </row>
    <row r="13" spans="1:3" x14ac:dyDescent="0.25">
      <c r="C13" t="s">
        <v>1167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65</v>
      </c>
    </row>
    <row r="5" spans="1:3" x14ac:dyDescent="0.25">
      <c r="A5" s="4" t="s">
        <v>2</v>
      </c>
      <c r="B5" s="2">
        <f>'Total Orgs'!B71</f>
        <v>9000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9000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41325</v>
      </c>
      <c r="B11" s="2">
        <v>5465.56</v>
      </c>
      <c r="C11" t="s">
        <v>783</v>
      </c>
    </row>
    <row r="12" spans="1:3" x14ac:dyDescent="0.25">
      <c r="C12" t="s">
        <v>231</v>
      </c>
    </row>
    <row r="13" spans="1:3" x14ac:dyDescent="0.25">
      <c r="C13" t="s">
        <v>784</v>
      </c>
    </row>
    <row r="14" spans="1:3" x14ac:dyDescent="0.25">
      <c r="A14" s="4">
        <v>41325</v>
      </c>
      <c r="B14" s="2">
        <v>2909.17</v>
      </c>
      <c r="C14" t="s">
        <v>787</v>
      </c>
    </row>
    <row r="15" spans="1:3" x14ac:dyDescent="0.25">
      <c r="C15" t="s">
        <v>705</v>
      </c>
    </row>
    <row r="16" spans="1:3" x14ac:dyDescent="0.25">
      <c r="C16" t="s">
        <v>788</v>
      </c>
    </row>
    <row r="17" spans="1:3" x14ac:dyDescent="0.25">
      <c r="C17" t="s">
        <v>789</v>
      </c>
    </row>
    <row r="18" spans="1:3" x14ac:dyDescent="0.25">
      <c r="C18" t="s">
        <v>930</v>
      </c>
    </row>
    <row r="19" spans="1:3" x14ac:dyDescent="0.25">
      <c r="A19" s="4">
        <v>41484</v>
      </c>
      <c r="B19" s="2">
        <v>625.27</v>
      </c>
      <c r="C19" t="s">
        <v>1262</v>
      </c>
    </row>
    <row r="20" spans="1:3" x14ac:dyDescent="0.25">
      <c r="C20" t="s">
        <v>1132</v>
      </c>
    </row>
    <row r="21" spans="1:3" x14ac:dyDescent="0.25">
      <c r="C21" t="s">
        <v>1263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66</v>
      </c>
    </row>
    <row r="5" spans="1:3" x14ac:dyDescent="0.25">
      <c r="A5" s="4" t="s">
        <v>2</v>
      </c>
      <c r="B5" s="2">
        <f>'Total Orgs'!B72</f>
        <v>480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480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67</v>
      </c>
    </row>
    <row r="5" spans="1:3" x14ac:dyDescent="0.25">
      <c r="A5" s="4" t="s">
        <v>2</v>
      </c>
      <c r="B5" s="2">
        <f>'Total Orgs'!B73</f>
        <v>2000</v>
      </c>
    </row>
    <row r="6" spans="1:3" x14ac:dyDescent="0.25">
      <c r="A6" s="4" t="s">
        <v>3</v>
      </c>
      <c r="B6" s="2">
        <v>500</v>
      </c>
    </row>
    <row r="7" spans="1:3" x14ac:dyDescent="0.25">
      <c r="A7" s="4" t="s">
        <v>4</v>
      </c>
      <c r="B7" s="2">
        <f>SUM(B11:B100)</f>
        <v>2500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41187</v>
      </c>
      <c r="B11" s="2">
        <v>1150.74</v>
      </c>
      <c r="C11" t="s">
        <v>359</v>
      </c>
    </row>
    <row r="12" spans="1:3" x14ac:dyDescent="0.25">
      <c r="C12" t="s">
        <v>360</v>
      </c>
    </row>
    <row r="13" spans="1:3" x14ac:dyDescent="0.25">
      <c r="C13" t="s">
        <v>361</v>
      </c>
    </row>
    <row r="14" spans="1:3" x14ac:dyDescent="0.25">
      <c r="C14" t="s">
        <v>362</v>
      </c>
    </row>
    <row r="15" spans="1:3" x14ac:dyDescent="0.25">
      <c r="C15" t="s">
        <v>437</v>
      </c>
    </row>
    <row r="16" spans="1:3" x14ac:dyDescent="0.25">
      <c r="A16" s="4">
        <v>41297</v>
      </c>
      <c r="B16" s="2">
        <v>560</v>
      </c>
      <c r="C16" t="s">
        <v>660</v>
      </c>
    </row>
    <row r="17" spans="1:3" x14ac:dyDescent="0.25">
      <c r="C17" t="s">
        <v>661</v>
      </c>
    </row>
    <row r="18" spans="1:3" x14ac:dyDescent="0.25">
      <c r="C18" t="s">
        <v>662</v>
      </c>
    </row>
    <row r="19" spans="1:3" x14ac:dyDescent="0.25">
      <c r="C19" t="s">
        <v>663</v>
      </c>
    </row>
    <row r="20" spans="1:3" x14ac:dyDescent="0.25">
      <c r="C20" t="s">
        <v>790</v>
      </c>
    </row>
    <row r="21" spans="1:3" x14ac:dyDescent="0.25">
      <c r="A21" s="4">
        <v>41397</v>
      </c>
      <c r="B21" s="2">
        <v>789.26</v>
      </c>
      <c r="C21" t="s">
        <v>1105</v>
      </c>
    </row>
    <row r="22" spans="1:3" x14ac:dyDescent="0.25">
      <c r="C22" t="s">
        <v>1106</v>
      </c>
    </row>
    <row r="23" spans="1:3" x14ac:dyDescent="0.25">
      <c r="C23" t="s">
        <v>1107</v>
      </c>
    </row>
    <row r="24" spans="1:3" x14ac:dyDescent="0.25">
      <c r="C24" t="s">
        <v>1108</v>
      </c>
    </row>
    <row r="25" spans="1:3" x14ac:dyDescent="0.25">
      <c r="C25" t="s">
        <v>1109</v>
      </c>
    </row>
    <row r="26" spans="1:3" x14ac:dyDescent="0.25">
      <c r="C26" t="s">
        <v>1193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68</v>
      </c>
    </row>
    <row r="5" spans="1:3" x14ac:dyDescent="0.25">
      <c r="A5" s="4" t="s">
        <v>2</v>
      </c>
      <c r="B5" s="2">
        <f>'Total Orgs'!B74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400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69</v>
      </c>
    </row>
    <row r="5" spans="1:3" x14ac:dyDescent="0.25">
      <c r="A5" s="4" t="s">
        <v>2</v>
      </c>
      <c r="B5" s="2">
        <f>'Total Orgs'!B75</f>
        <v>600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594.62</v>
      </c>
    </row>
    <row r="8" spans="1:3" x14ac:dyDescent="0.25">
      <c r="A8" s="4" t="s">
        <v>5</v>
      </c>
      <c r="B8" s="2">
        <f>SUM(B5+B6-B7)</f>
        <v>5.3799999999999955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41165</v>
      </c>
      <c r="B11" s="2">
        <v>28.05</v>
      </c>
      <c r="C11" t="s">
        <v>195</v>
      </c>
    </row>
    <row r="12" spans="1:3" x14ac:dyDescent="0.25">
      <c r="C12" t="s">
        <v>236</v>
      </c>
    </row>
    <row r="13" spans="1:3" x14ac:dyDescent="0.25">
      <c r="C13" t="s">
        <v>200</v>
      </c>
    </row>
    <row r="14" spans="1:3" x14ac:dyDescent="0.25">
      <c r="A14" s="4">
        <v>41204</v>
      </c>
      <c r="B14" s="2">
        <v>2.95</v>
      </c>
      <c r="C14" t="s">
        <v>195</v>
      </c>
    </row>
    <row r="15" spans="1:3" x14ac:dyDescent="0.25">
      <c r="C15" t="s">
        <v>236</v>
      </c>
    </row>
    <row r="16" spans="1:3" x14ac:dyDescent="0.25">
      <c r="C16" t="s">
        <v>200</v>
      </c>
    </row>
    <row r="17" spans="1:3" x14ac:dyDescent="0.25">
      <c r="A17" s="4">
        <v>41212</v>
      </c>
      <c r="B17" s="2">
        <v>230.94</v>
      </c>
      <c r="C17" t="s">
        <v>459</v>
      </c>
    </row>
    <row r="18" spans="1:3" x14ac:dyDescent="0.25">
      <c r="C18" t="s">
        <v>270</v>
      </c>
    </row>
    <row r="19" spans="1:3" x14ac:dyDescent="0.25">
      <c r="C19" t="s">
        <v>460</v>
      </c>
    </row>
    <row r="20" spans="1:3" x14ac:dyDescent="0.25">
      <c r="A20" s="4">
        <v>41352</v>
      </c>
      <c r="B20" s="2">
        <v>55.2</v>
      </c>
      <c r="C20" t="s">
        <v>195</v>
      </c>
    </row>
    <row r="21" spans="1:3" x14ac:dyDescent="0.25">
      <c r="C21" t="s">
        <v>236</v>
      </c>
    </row>
    <row r="22" spans="1:3" x14ac:dyDescent="0.25">
      <c r="C22" t="s">
        <v>200</v>
      </c>
    </row>
    <row r="23" spans="1:3" x14ac:dyDescent="0.25">
      <c r="A23" s="4">
        <v>41383</v>
      </c>
      <c r="B23" s="2">
        <v>26.48</v>
      </c>
      <c r="C23" t="s">
        <v>438</v>
      </c>
    </row>
    <row r="24" spans="1:3" x14ac:dyDescent="0.25">
      <c r="C24" t="s">
        <v>270</v>
      </c>
    </row>
    <row r="25" spans="1:3" x14ac:dyDescent="0.25">
      <c r="C25" t="s">
        <v>1049</v>
      </c>
    </row>
    <row r="26" spans="1:3" x14ac:dyDescent="0.25">
      <c r="A26" s="4">
        <v>41389</v>
      </c>
      <c r="B26" s="2">
        <v>136</v>
      </c>
      <c r="C26" t="s">
        <v>797</v>
      </c>
    </row>
    <row r="27" spans="1:3" x14ac:dyDescent="0.25">
      <c r="C27" t="s">
        <v>270</v>
      </c>
    </row>
    <row r="28" spans="1:3" x14ac:dyDescent="0.25">
      <c r="C28" t="s">
        <v>1059</v>
      </c>
    </row>
    <row r="29" spans="1:3" x14ac:dyDescent="0.25">
      <c r="A29" s="4">
        <v>41403</v>
      </c>
      <c r="B29" s="2">
        <v>115</v>
      </c>
      <c r="C29" t="s">
        <v>1128</v>
      </c>
    </row>
    <row r="30" spans="1:3" x14ac:dyDescent="0.25">
      <c r="C30" t="s">
        <v>270</v>
      </c>
    </row>
    <row r="31" spans="1:3" x14ac:dyDescent="0.25">
      <c r="C31" t="s">
        <v>1129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160</v>
      </c>
    </row>
    <row r="5" spans="1:3" x14ac:dyDescent="0.25">
      <c r="A5" s="4" t="s">
        <v>2</v>
      </c>
      <c r="B5" s="2">
        <f>'Total Orgs'!B76</f>
        <v>600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600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41397</v>
      </c>
      <c r="B11" s="2">
        <v>50</v>
      </c>
      <c r="C11" t="s">
        <v>1098</v>
      </c>
    </row>
    <row r="12" spans="1:3" x14ac:dyDescent="0.25">
      <c r="C12" t="s">
        <v>1104</v>
      </c>
    </row>
    <row r="13" spans="1:3" x14ac:dyDescent="0.25">
      <c r="C13" t="s">
        <v>428</v>
      </c>
    </row>
    <row r="14" spans="1:3" x14ac:dyDescent="0.25">
      <c r="A14" s="4">
        <v>41397</v>
      </c>
      <c r="B14" s="2">
        <v>50</v>
      </c>
      <c r="C14" t="s">
        <v>1099</v>
      </c>
    </row>
    <row r="15" spans="1:3" x14ac:dyDescent="0.25">
      <c r="C15" t="s">
        <v>1104</v>
      </c>
    </row>
    <row r="16" spans="1:3" x14ac:dyDescent="0.25">
      <c r="C16" t="s">
        <v>428</v>
      </c>
    </row>
    <row r="17" spans="1:3" x14ac:dyDescent="0.25">
      <c r="A17" s="4">
        <v>41397</v>
      </c>
      <c r="B17" s="2">
        <v>250</v>
      </c>
      <c r="C17" t="s">
        <v>1097</v>
      </c>
    </row>
    <row r="18" spans="1:3" x14ac:dyDescent="0.25">
      <c r="C18" t="s">
        <v>1104</v>
      </c>
    </row>
    <row r="19" spans="1:3" x14ac:dyDescent="0.25">
      <c r="C19" t="s">
        <v>428</v>
      </c>
    </row>
    <row r="20" spans="1:3" x14ac:dyDescent="0.25">
      <c r="A20" s="4">
        <v>41397</v>
      </c>
      <c r="B20" s="2">
        <v>50</v>
      </c>
      <c r="C20" t="s">
        <v>1100</v>
      </c>
    </row>
    <row r="21" spans="1:3" x14ac:dyDescent="0.25">
      <c r="C21" t="s">
        <v>1104</v>
      </c>
    </row>
    <row r="22" spans="1:3" x14ac:dyDescent="0.25">
      <c r="C22" t="s">
        <v>428</v>
      </c>
    </row>
    <row r="23" spans="1:3" x14ac:dyDescent="0.25">
      <c r="A23" s="4">
        <v>41397</v>
      </c>
      <c r="B23" s="2">
        <v>50</v>
      </c>
      <c r="C23" t="s">
        <v>1101</v>
      </c>
    </row>
    <row r="24" spans="1:3" x14ac:dyDescent="0.25">
      <c r="C24" t="s">
        <v>1104</v>
      </c>
    </row>
    <row r="25" spans="1:3" x14ac:dyDescent="0.25">
      <c r="C25" t="s">
        <v>428</v>
      </c>
    </row>
    <row r="26" spans="1:3" x14ac:dyDescent="0.25">
      <c r="A26" s="4">
        <v>41397</v>
      </c>
      <c r="B26" s="2">
        <v>50</v>
      </c>
      <c r="C26" t="s">
        <v>1102</v>
      </c>
    </row>
    <row r="27" spans="1:3" x14ac:dyDescent="0.25">
      <c r="C27" t="s">
        <v>1104</v>
      </c>
    </row>
    <row r="28" spans="1:3" x14ac:dyDescent="0.25">
      <c r="C28" t="s">
        <v>428</v>
      </c>
    </row>
    <row r="29" spans="1:3" x14ac:dyDescent="0.25">
      <c r="A29" s="4">
        <v>41397</v>
      </c>
      <c r="B29" s="2">
        <v>50</v>
      </c>
      <c r="C29" t="s">
        <v>1103</v>
      </c>
    </row>
    <row r="30" spans="1:3" x14ac:dyDescent="0.25">
      <c r="C30" t="s">
        <v>1104</v>
      </c>
    </row>
    <row r="31" spans="1:3" x14ac:dyDescent="0.25">
      <c r="C31" t="s">
        <v>428</v>
      </c>
    </row>
    <row r="32" spans="1:3" x14ac:dyDescent="0.25">
      <c r="A32" s="4">
        <v>41501</v>
      </c>
      <c r="B32" s="2">
        <v>50</v>
      </c>
      <c r="C32" t="s">
        <v>1324</v>
      </c>
    </row>
    <row r="33" spans="3:3" x14ac:dyDescent="0.25">
      <c r="C33" t="s">
        <v>270</v>
      </c>
    </row>
    <row r="34" spans="3:3" x14ac:dyDescent="0.25">
      <c r="C34" t="s">
        <v>1325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70</v>
      </c>
    </row>
    <row r="5" spans="1:3" x14ac:dyDescent="0.25">
      <c r="A5" s="4" t="s">
        <v>2</v>
      </c>
      <c r="B5" s="2">
        <f>'Total Orgs'!B77</f>
        <v>7000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7000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41159</v>
      </c>
      <c r="B11" s="2">
        <v>400</v>
      </c>
      <c r="C11" t="s">
        <v>233</v>
      </c>
    </row>
    <row r="12" spans="1:3" x14ac:dyDescent="0.25">
      <c r="C12" t="s">
        <v>234</v>
      </c>
    </row>
    <row r="13" spans="1:3" x14ac:dyDescent="0.25">
      <c r="C13" t="s">
        <v>231</v>
      </c>
    </row>
    <row r="14" spans="1:3" x14ac:dyDescent="0.25">
      <c r="C14" t="s">
        <v>235</v>
      </c>
    </row>
    <row r="15" spans="1:3" x14ac:dyDescent="0.25">
      <c r="A15" s="4">
        <v>41172</v>
      </c>
      <c r="B15" s="2">
        <v>1000</v>
      </c>
      <c r="C15" t="s">
        <v>268</v>
      </c>
    </row>
    <row r="16" spans="1:3" x14ac:dyDescent="0.25">
      <c r="C16" t="s">
        <v>263</v>
      </c>
    </row>
    <row r="17" spans="1:3" x14ac:dyDescent="0.25">
      <c r="C17" t="s">
        <v>231</v>
      </c>
    </row>
    <row r="18" spans="1:3" x14ac:dyDescent="0.25">
      <c r="C18" t="s">
        <v>264</v>
      </c>
    </row>
    <row r="19" spans="1:3" x14ac:dyDescent="0.25">
      <c r="A19" s="4">
        <v>41172</v>
      </c>
      <c r="B19" s="2">
        <v>750</v>
      </c>
      <c r="C19" t="s">
        <v>265</v>
      </c>
    </row>
    <row r="20" spans="1:3" x14ac:dyDescent="0.25">
      <c r="C20" t="s">
        <v>266</v>
      </c>
    </row>
    <row r="21" spans="1:3" x14ac:dyDescent="0.25">
      <c r="C21" t="s">
        <v>231</v>
      </c>
    </row>
    <row r="22" spans="1:3" x14ac:dyDescent="0.25">
      <c r="C22" t="s">
        <v>267</v>
      </c>
    </row>
    <row r="23" spans="1:3" x14ac:dyDescent="0.25">
      <c r="A23" s="4">
        <v>41179</v>
      </c>
      <c r="B23" s="2">
        <v>750</v>
      </c>
      <c r="C23" t="s">
        <v>301</v>
      </c>
    </row>
    <row r="24" spans="1:3" x14ac:dyDescent="0.25">
      <c r="C24" t="s">
        <v>266</v>
      </c>
    </row>
    <row r="25" spans="1:3" x14ac:dyDescent="0.25">
      <c r="C25" t="s">
        <v>231</v>
      </c>
    </row>
    <row r="26" spans="1:3" x14ac:dyDescent="0.25">
      <c r="C26" t="s">
        <v>302</v>
      </c>
    </row>
    <row r="27" spans="1:3" x14ac:dyDescent="0.25">
      <c r="A27" s="4">
        <v>41282</v>
      </c>
      <c r="B27" s="2">
        <v>1700</v>
      </c>
      <c r="C27" t="s">
        <v>608</v>
      </c>
    </row>
    <row r="28" spans="1:3" x14ac:dyDescent="0.25">
      <c r="C28" t="s">
        <v>609</v>
      </c>
    </row>
    <row r="29" spans="1:3" x14ac:dyDescent="0.25">
      <c r="C29" t="s">
        <v>231</v>
      </c>
    </row>
    <row r="30" spans="1:3" x14ac:dyDescent="0.25">
      <c r="C30" t="s">
        <v>610</v>
      </c>
    </row>
    <row r="31" spans="1:3" x14ac:dyDescent="0.25">
      <c r="A31" s="4">
        <v>41318</v>
      </c>
      <c r="B31" s="2">
        <v>1500</v>
      </c>
      <c r="C31" t="s">
        <v>747</v>
      </c>
    </row>
    <row r="32" spans="1:3" x14ac:dyDescent="0.25">
      <c r="C32" t="s">
        <v>748</v>
      </c>
    </row>
    <row r="33" spans="1:3" x14ac:dyDescent="0.25">
      <c r="C33" t="s">
        <v>231</v>
      </c>
    </row>
    <row r="34" spans="1:3" x14ac:dyDescent="0.25">
      <c r="C34" t="s">
        <v>749</v>
      </c>
    </row>
    <row r="35" spans="1:3" x14ac:dyDescent="0.25">
      <c r="A35" s="4">
        <v>41397</v>
      </c>
      <c r="B35" s="2">
        <v>900</v>
      </c>
      <c r="C35" t="s">
        <v>1092</v>
      </c>
    </row>
    <row r="36" spans="1:3" x14ac:dyDescent="0.25">
      <c r="C36" t="s">
        <v>1093</v>
      </c>
    </row>
    <row r="37" spans="1:3" x14ac:dyDescent="0.25">
      <c r="C37" t="s">
        <v>1094</v>
      </c>
    </row>
    <row r="38" spans="1:3" x14ac:dyDescent="0.25">
      <c r="C38" t="s">
        <v>1095</v>
      </c>
    </row>
    <row r="39" spans="1:3" x14ac:dyDescent="0.25">
      <c r="C39" t="s">
        <v>1096</v>
      </c>
    </row>
    <row r="40" spans="1:3" x14ac:dyDescent="0.25">
      <c r="C40" t="s">
        <v>1225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71</v>
      </c>
    </row>
    <row r="5" spans="1:3" x14ac:dyDescent="0.25">
      <c r="A5" s="4" t="s">
        <v>2</v>
      </c>
      <c r="B5" s="2">
        <f>'Total Orgs'!B78</f>
        <v>1400</v>
      </c>
    </row>
    <row r="6" spans="1:3" x14ac:dyDescent="0.25">
      <c r="A6" s="4" t="s">
        <v>3</v>
      </c>
      <c r="B6" s="2">
        <v>350</v>
      </c>
    </row>
    <row r="7" spans="1:3" x14ac:dyDescent="0.25">
      <c r="A7" s="4" t="s">
        <v>4</v>
      </c>
      <c r="B7" s="2">
        <f>SUM(B11:B101)</f>
        <v>1634.98</v>
      </c>
    </row>
    <row r="8" spans="1:3" x14ac:dyDescent="0.25">
      <c r="A8" s="4" t="s">
        <v>5</v>
      </c>
      <c r="B8" s="2">
        <f>SUM(B5+B6-B7)</f>
        <v>115.01999999999998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41318</v>
      </c>
      <c r="B11" s="2">
        <v>6.12</v>
      </c>
      <c r="C11" t="s">
        <v>196</v>
      </c>
    </row>
    <row r="12" spans="1:3" x14ac:dyDescent="0.25">
      <c r="C12" t="s">
        <v>195</v>
      </c>
    </row>
    <row r="13" spans="1:3" x14ac:dyDescent="0.25">
      <c r="C13" t="s">
        <v>200</v>
      </c>
    </row>
    <row r="14" spans="1:3" x14ac:dyDescent="0.25">
      <c r="A14" s="4">
        <v>41389</v>
      </c>
      <c r="B14" s="2">
        <v>104</v>
      </c>
      <c r="C14" t="s">
        <v>1060</v>
      </c>
    </row>
    <row r="15" spans="1:3" x14ac:dyDescent="0.25">
      <c r="C15" t="s">
        <v>270</v>
      </c>
    </row>
    <row r="16" spans="1:3" x14ac:dyDescent="0.25">
      <c r="C16" t="s">
        <v>1061</v>
      </c>
    </row>
    <row r="17" spans="1:3" x14ac:dyDescent="0.25">
      <c r="A17" s="4">
        <v>41401</v>
      </c>
      <c r="B17" s="2">
        <v>498</v>
      </c>
      <c r="C17" t="s">
        <v>1060</v>
      </c>
    </row>
    <row r="18" spans="1:3" x14ac:dyDescent="0.25">
      <c r="C18" t="s">
        <v>270</v>
      </c>
    </row>
    <row r="19" spans="1:3" x14ac:dyDescent="0.25">
      <c r="C19" t="s">
        <v>1118</v>
      </c>
    </row>
    <row r="20" spans="1:3" x14ac:dyDescent="0.25">
      <c r="A20" s="4">
        <v>41428</v>
      </c>
      <c r="B20" s="2">
        <v>1026.8599999999999</v>
      </c>
      <c r="C20" t="s">
        <v>1189</v>
      </c>
    </row>
    <row r="21" spans="1:3" x14ac:dyDescent="0.25">
      <c r="C21" t="s">
        <v>1190</v>
      </c>
    </row>
    <row r="22" spans="1:3" x14ac:dyDescent="0.25">
      <c r="C22" t="s">
        <v>1191</v>
      </c>
    </row>
    <row r="23" spans="1:3" x14ac:dyDescent="0.25">
      <c r="C23" t="s">
        <v>1192</v>
      </c>
    </row>
    <row r="24" spans="1:3" x14ac:dyDescent="0.25">
      <c r="C24" t="s">
        <v>1283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19</v>
      </c>
    </row>
    <row r="5" spans="1:3" x14ac:dyDescent="0.25">
      <c r="A5" s="4" t="s">
        <v>2</v>
      </c>
      <c r="B5" s="2">
        <f>'Total Orgs'!B11</f>
        <v>275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253</v>
      </c>
    </row>
    <row r="8" spans="1:3" x14ac:dyDescent="0.25">
      <c r="A8" s="4" t="s">
        <v>5</v>
      </c>
      <c r="B8" s="2">
        <f>SUM(B5+B6-B7)</f>
        <v>22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41402</v>
      </c>
      <c r="B11" s="2">
        <v>253</v>
      </c>
      <c r="C11" t="s">
        <v>1125</v>
      </c>
    </row>
    <row r="12" spans="1:3" x14ac:dyDescent="0.25">
      <c r="C12" t="s">
        <v>270</v>
      </c>
    </row>
    <row r="13" spans="1:3" x14ac:dyDescent="0.25">
      <c r="C13" t="s">
        <v>1126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72</v>
      </c>
    </row>
    <row r="5" spans="1:3" x14ac:dyDescent="0.25">
      <c r="A5" s="4" t="s">
        <v>2</v>
      </c>
      <c r="B5" s="2">
        <f>'Total Orgs'!B79</f>
        <v>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379.07</v>
      </c>
    </row>
    <row r="8" spans="1:3" x14ac:dyDescent="0.25">
      <c r="A8" s="4" t="s">
        <v>5</v>
      </c>
      <c r="B8" s="2">
        <f>SUM(B5+B6-B7)</f>
        <v>20.930000000000007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41211</v>
      </c>
      <c r="B11" s="2">
        <v>72</v>
      </c>
      <c r="C11" t="s">
        <v>456</v>
      </c>
    </row>
    <row r="12" spans="1:3" x14ac:dyDescent="0.25">
      <c r="C12" t="s">
        <v>457</v>
      </c>
    </row>
    <row r="13" spans="1:3" x14ac:dyDescent="0.25">
      <c r="A13" s="4">
        <v>41485</v>
      </c>
      <c r="B13" s="2">
        <v>307.07</v>
      </c>
      <c r="C13" t="s">
        <v>1043</v>
      </c>
    </row>
    <row r="14" spans="1:3" x14ac:dyDescent="0.25">
      <c r="C14" t="s">
        <v>270</v>
      </c>
    </row>
    <row r="15" spans="1:3" x14ac:dyDescent="0.25">
      <c r="C15" t="s">
        <v>1270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73</v>
      </c>
    </row>
    <row r="5" spans="1:3" x14ac:dyDescent="0.25">
      <c r="A5" s="4" t="s">
        <v>2</v>
      </c>
      <c r="B5" s="2">
        <f>'Total Orgs'!B80</f>
        <v>10000</v>
      </c>
    </row>
    <row r="6" spans="1:3" x14ac:dyDescent="0.25">
      <c r="A6" s="4" t="s">
        <v>3</v>
      </c>
      <c r="B6" s="2">
        <v>2500</v>
      </c>
    </row>
    <row r="7" spans="1:3" x14ac:dyDescent="0.25">
      <c r="A7" s="4" t="s">
        <v>4</v>
      </c>
      <c r="B7" s="2">
        <f>SUM(B11:B101)</f>
        <v>12499.999999999998</v>
      </c>
    </row>
    <row r="8" spans="1:3" x14ac:dyDescent="0.25">
      <c r="A8" s="4" t="s">
        <v>5</v>
      </c>
      <c r="B8" s="2">
        <f>SUM(B5+B6-B7)</f>
        <v>1.8189894035458565E-12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41197</v>
      </c>
      <c r="B11" s="2">
        <v>3634.2</v>
      </c>
      <c r="C11" t="s">
        <v>376</v>
      </c>
    </row>
    <row r="12" spans="1:3" x14ac:dyDescent="0.25">
      <c r="C12" t="s">
        <v>377</v>
      </c>
    </row>
    <row r="13" spans="1:3" x14ac:dyDescent="0.25">
      <c r="C13" t="s">
        <v>378</v>
      </c>
    </row>
    <row r="14" spans="1:3" x14ac:dyDescent="0.25">
      <c r="C14" t="s">
        <v>379</v>
      </c>
    </row>
    <row r="15" spans="1:3" x14ac:dyDescent="0.25">
      <c r="C15" t="s">
        <v>518</v>
      </c>
    </row>
    <row r="16" spans="1:3" x14ac:dyDescent="0.25">
      <c r="A16" s="4">
        <v>41220</v>
      </c>
      <c r="B16" s="2">
        <v>8256.1</v>
      </c>
      <c r="C16" t="s">
        <v>489</v>
      </c>
    </row>
    <row r="17" spans="1:3" x14ac:dyDescent="0.25">
      <c r="C17" t="s">
        <v>490</v>
      </c>
    </row>
    <row r="18" spans="1:3" x14ac:dyDescent="0.25">
      <c r="C18" t="s">
        <v>491</v>
      </c>
    </row>
    <row r="19" spans="1:3" x14ac:dyDescent="0.25">
      <c r="C19" t="s">
        <v>492</v>
      </c>
    </row>
    <row r="20" spans="1:3" x14ac:dyDescent="0.25">
      <c r="C20" t="s">
        <v>672</v>
      </c>
    </row>
    <row r="21" spans="1:3" x14ac:dyDescent="0.25">
      <c r="A21" s="4">
        <v>41319</v>
      </c>
      <c r="B21" s="2">
        <v>547.4</v>
      </c>
      <c r="C21" t="s">
        <v>753</v>
      </c>
    </row>
    <row r="22" spans="1:3" x14ac:dyDescent="0.25">
      <c r="C22" t="s">
        <v>754</v>
      </c>
    </row>
    <row r="23" spans="1:3" x14ac:dyDescent="0.25">
      <c r="C23" t="s">
        <v>755</v>
      </c>
    </row>
    <row r="24" spans="1:3" x14ac:dyDescent="0.25">
      <c r="C24" t="s">
        <v>756</v>
      </c>
    </row>
    <row r="25" spans="1:3" x14ac:dyDescent="0.25">
      <c r="C25" t="s">
        <v>822</v>
      </c>
    </row>
    <row r="26" spans="1:3" x14ac:dyDescent="0.25">
      <c r="A26" s="4">
        <v>41345</v>
      </c>
      <c r="B26" s="2">
        <v>62.3</v>
      </c>
      <c r="C26" t="s">
        <v>1029</v>
      </c>
    </row>
    <row r="27" spans="1:3" x14ac:dyDescent="0.25">
      <c r="C27" t="s">
        <v>1030</v>
      </c>
    </row>
    <row r="28" spans="1:3" x14ac:dyDescent="0.25">
      <c r="C28" t="s">
        <v>1031</v>
      </c>
    </row>
    <row r="29" spans="1:3" x14ac:dyDescent="0.25">
      <c r="C29" t="s">
        <v>1032</v>
      </c>
    </row>
    <row r="30" spans="1:3" x14ac:dyDescent="0.25">
      <c r="C30" t="s">
        <v>1033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74</v>
      </c>
    </row>
    <row r="5" spans="1:3" x14ac:dyDescent="0.25">
      <c r="A5" s="4" t="s">
        <v>2</v>
      </c>
      <c r="B5" s="2">
        <f>'Total Orgs'!B81</f>
        <v>520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520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75</v>
      </c>
    </row>
    <row r="5" spans="1:3" x14ac:dyDescent="0.25">
      <c r="A5" s="4" t="s">
        <v>2</v>
      </c>
      <c r="B5" s="2">
        <f>'Total Orgs'!B82</f>
        <v>900</v>
      </c>
    </row>
    <row r="6" spans="1:3" x14ac:dyDescent="0.25">
      <c r="A6" s="4" t="s">
        <v>3</v>
      </c>
      <c r="B6" s="2">
        <v>225</v>
      </c>
    </row>
    <row r="7" spans="1:3" x14ac:dyDescent="0.25">
      <c r="A7" s="4" t="s">
        <v>4</v>
      </c>
      <c r="B7" s="2">
        <f>SUM(B11:B101)</f>
        <v>1125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41187</v>
      </c>
      <c r="B11" s="2">
        <v>239.7</v>
      </c>
      <c r="C11" t="s">
        <v>355</v>
      </c>
    </row>
    <row r="12" spans="1:3" x14ac:dyDescent="0.25">
      <c r="C12" t="s">
        <v>356</v>
      </c>
    </row>
    <row r="13" spans="1:3" x14ac:dyDescent="0.25">
      <c r="C13" t="s">
        <v>357</v>
      </c>
    </row>
    <row r="14" spans="1:3" x14ac:dyDescent="0.25">
      <c r="C14" t="s">
        <v>358</v>
      </c>
    </row>
    <row r="15" spans="1:3" x14ac:dyDescent="0.25">
      <c r="C15" t="s">
        <v>518</v>
      </c>
    </row>
    <row r="16" spans="1:3" x14ac:dyDescent="0.25">
      <c r="A16" s="4">
        <v>41199</v>
      </c>
      <c r="B16" s="2">
        <v>32.5</v>
      </c>
      <c r="C16" t="s">
        <v>195</v>
      </c>
    </row>
    <row r="17" spans="1:3" x14ac:dyDescent="0.25">
      <c r="C17" t="s">
        <v>392</v>
      </c>
    </row>
    <row r="18" spans="1:3" x14ac:dyDescent="0.25">
      <c r="C18" t="s">
        <v>200</v>
      </c>
    </row>
    <row r="19" spans="1:3" x14ac:dyDescent="0.25">
      <c r="A19" s="4">
        <v>41334</v>
      </c>
      <c r="B19" s="2">
        <v>196</v>
      </c>
      <c r="C19" t="s">
        <v>819</v>
      </c>
    </row>
    <row r="20" spans="1:3" x14ac:dyDescent="0.25">
      <c r="C20" t="s">
        <v>231</v>
      </c>
    </row>
    <row r="21" spans="1:3" x14ac:dyDescent="0.25">
      <c r="C21" t="s">
        <v>821</v>
      </c>
    </row>
    <row r="22" spans="1:3" x14ac:dyDescent="0.25">
      <c r="A22" s="4">
        <v>41450</v>
      </c>
      <c r="B22" s="2">
        <v>656.8</v>
      </c>
      <c r="C22" t="s">
        <v>1196</v>
      </c>
    </row>
    <row r="23" spans="1:3" x14ac:dyDescent="0.25">
      <c r="C23" t="s">
        <v>1197</v>
      </c>
    </row>
    <row r="24" spans="1:3" x14ac:dyDescent="0.25">
      <c r="C24" t="s">
        <v>1198</v>
      </c>
    </row>
    <row r="25" spans="1:3" x14ac:dyDescent="0.25">
      <c r="C25" t="s">
        <v>1199</v>
      </c>
    </row>
    <row r="26" spans="1:3" x14ac:dyDescent="0.25">
      <c r="C26" t="s">
        <v>1267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76</v>
      </c>
    </row>
    <row r="5" spans="1:3" x14ac:dyDescent="0.25">
      <c r="A5" s="4" t="s">
        <v>2</v>
      </c>
      <c r="B5" s="2">
        <f>'Total Orgs'!B83</f>
        <v>11000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SUM(B11:B109)</f>
        <v>11000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41156</v>
      </c>
      <c r="B11" s="2">
        <v>2000</v>
      </c>
      <c r="C11" t="s">
        <v>211</v>
      </c>
    </row>
    <row r="12" spans="1:3" x14ac:dyDescent="0.25">
      <c r="C12" t="s">
        <v>212</v>
      </c>
    </row>
    <row r="13" spans="1:3" x14ac:dyDescent="0.25">
      <c r="C13" t="s">
        <v>213</v>
      </c>
    </row>
    <row r="14" spans="1:3" x14ac:dyDescent="0.25">
      <c r="C14" t="s">
        <v>214</v>
      </c>
    </row>
    <row r="15" spans="1:3" x14ac:dyDescent="0.25">
      <c r="C15" t="s">
        <v>280</v>
      </c>
    </row>
    <row r="16" spans="1:3" x14ac:dyDescent="0.25">
      <c r="A16" s="4">
        <v>41156</v>
      </c>
      <c r="B16" s="2">
        <v>585.12</v>
      </c>
      <c r="C16" t="s">
        <v>215</v>
      </c>
    </row>
    <row r="17" spans="1:3" x14ac:dyDescent="0.25">
      <c r="C17" t="s">
        <v>219</v>
      </c>
    </row>
    <row r="18" spans="1:3" x14ac:dyDescent="0.25">
      <c r="C18" t="s">
        <v>216</v>
      </c>
    </row>
    <row r="19" spans="1:3" x14ac:dyDescent="0.25">
      <c r="C19" t="s">
        <v>217</v>
      </c>
    </row>
    <row r="20" spans="1:3" x14ac:dyDescent="0.25">
      <c r="C20" t="s">
        <v>218</v>
      </c>
    </row>
    <row r="21" spans="1:3" x14ac:dyDescent="0.25">
      <c r="C21" t="s">
        <v>337</v>
      </c>
    </row>
    <row r="22" spans="1:3" x14ac:dyDescent="0.25">
      <c r="A22" s="4">
        <v>41156</v>
      </c>
      <c r="B22" s="2">
        <v>810.36</v>
      </c>
      <c r="C22" t="s">
        <v>220</v>
      </c>
    </row>
    <row r="23" spans="1:3" x14ac:dyDescent="0.25">
      <c r="C23" t="s">
        <v>221</v>
      </c>
    </row>
    <row r="24" spans="1:3" x14ac:dyDescent="0.25">
      <c r="C24" t="s">
        <v>380</v>
      </c>
    </row>
    <row r="25" spans="1:3" x14ac:dyDescent="0.25">
      <c r="C25" t="s">
        <v>222</v>
      </c>
    </row>
    <row r="26" spans="1:3" x14ac:dyDescent="0.25">
      <c r="C26" t="s">
        <v>223</v>
      </c>
    </row>
    <row r="27" spans="1:3" x14ac:dyDescent="0.25">
      <c r="C27" t="s">
        <v>375</v>
      </c>
    </row>
    <row r="28" spans="1:3" x14ac:dyDescent="0.25">
      <c r="A28" s="4">
        <v>41200</v>
      </c>
      <c r="B28" s="2">
        <v>1658.08</v>
      </c>
      <c r="C28" t="s">
        <v>408</v>
      </c>
    </row>
    <row r="29" spans="1:3" x14ac:dyDescent="0.25">
      <c r="C29" t="s">
        <v>409</v>
      </c>
    </row>
    <row r="30" spans="1:3" x14ac:dyDescent="0.25">
      <c r="C30" t="s">
        <v>410</v>
      </c>
    </row>
    <row r="31" spans="1:3" x14ac:dyDescent="0.25">
      <c r="C31" t="s">
        <v>411</v>
      </c>
    </row>
    <row r="32" spans="1:3" x14ac:dyDescent="0.25">
      <c r="C32" t="s">
        <v>412</v>
      </c>
    </row>
    <row r="33" spans="1:3" x14ac:dyDescent="0.25">
      <c r="C33" t="s">
        <v>413</v>
      </c>
    </row>
    <row r="34" spans="1:3" x14ac:dyDescent="0.25">
      <c r="C34" t="s">
        <v>529</v>
      </c>
    </row>
    <row r="35" spans="1:3" x14ac:dyDescent="0.25">
      <c r="A35" s="4">
        <v>41257</v>
      </c>
      <c r="B35" s="2">
        <v>1397.46</v>
      </c>
      <c r="C35" t="s">
        <v>589</v>
      </c>
    </row>
    <row r="36" spans="1:3" x14ac:dyDescent="0.25">
      <c r="C36" t="s">
        <v>590</v>
      </c>
    </row>
    <row r="37" spans="1:3" x14ac:dyDescent="0.25">
      <c r="C37" t="s">
        <v>591</v>
      </c>
    </row>
    <row r="38" spans="1:3" x14ac:dyDescent="0.25">
      <c r="C38" t="s">
        <v>592</v>
      </c>
    </row>
    <row r="39" spans="1:3" x14ac:dyDescent="0.25">
      <c r="C39" t="s">
        <v>593</v>
      </c>
    </row>
    <row r="40" spans="1:3" x14ac:dyDescent="0.25">
      <c r="C40" t="s">
        <v>671</v>
      </c>
    </row>
    <row r="41" spans="1:3" x14ac:dyDescent="0.25">
      <c r="A41" s="4">
        <v>41257</v>
      </c>
      <c r="B41" s="2">
        <v>1152.54</v>
      </c>
      <c r="C41" t="s">
        <v>594</v>
      </c>
    </row>
    <row r="42" spans="1:3" x14ac:dyDescent="0.25">
      <c r="C42" t="s">
        <v>595</v>
      </c>
    </row>
    <row r="43" spans="1:3" x14ac:dyDescent="0.25">
      <c r="C43" t="s">
        <v>596</v>
      </c>
    </row>
    <row r="44" spans="1:3" x14ac:dyDescent="0.25">
      <c r="C44" t="s">
        <v>597</v>
      </c>
    </row>
    <row r="45" spans="1:3" x14ac:dyDescent="0.25">
      <c r="C45" t="s">
        <v>598</v>
      </c>
    </row>
    <row r="46" spans="1:3" x14ac:dyDescent="0.25">
      <c r="C46" t="s">
        <v>765</v>
      </c>
    </row>
    <row r="47" spans="1:3" x14ac:dyDescent="0.25">
      <c r="A47" s="4">
        <v>41257</v>
      </c>
      <c r="B47" s="2">
        <v>1147.8</v>
      </c>
      <c r="C47" t="s">
        <v>599</v>
      </c>
    </row>
    <row r="48" spans="1:3" x14ac:dyDescent="0.25">
      <c r="C48" t="s">
        <v>595</v>
      </c>
    </row>
    <row r="49" spans="1:3" x14ac:dyDescent="0.25">
      <c r="C49" t="s">
        <v>600</v>
      </c>
    </row>
    <row r="50" spans="1:3" x14ac:dyDescent="0.25">
      <c r="C50" t="s">
        <v>601</v>
      </c>
    </row>
    <row r="51" spans="1:3" x14ac:dyDescent="0.25">
      <c r="C51" t="s">
        <v>602</v>
      </c>
    </row>
    <row r="52" spans="1:3" x14ac:dyDescent="0.25">
      <c r="C52" t="s">
        <v>822</v>
      </c>
    </row>
    <row r="53" spans="1:3" x14ac:dyDescent="0.25">
      <c r="A53" s="4">
        <v>41257</v>
      </c>
      <c r="B53" s="2">
        <v>2154.0500000000002</v>
      </c>
      <c r="C53" t="s">
        <v>603</v>
      </c>
    </row>
    <row r="54" spans="1:3" x14ac:dyDescent="0.25">
      <c r="C54" t="s">
        <v>604</v>
      </c>
    </row>
    <row r="55" spans="1:3" x14ac:dyDescent="0.25">
      <c r="C55" t="s">
        <v>605</v>
      </c>
    </row>
    <row r="56" spans="1:3" x14ac:dyDescent="0.25">
      <c r="C56" t="s">
        <v>606</v>
      </c>
    </row>
    <row r="57" spans="1:3" x14ac:dyDescent="0.25">
      <c r="C57" t="s">
        <v>607</v>
      </c>
    </row>
    <row r="58" spans="1:3" x14ac:dyDescent="0.25">
      <c r="C58" t="s">
        <v>957</v>
      </c>
    </row>
    <row r="59" spans="1:3" x14ac:dyDescent="0.25">
      <c r="A59" s="4">
        <v>41359</v>
      </c>
      <c r="B59" s="2">
        <v>94.59</v>
      </c>
      <c r="C59" t="s">
        <v>958</v>
      </c>
    </row>
    <row r="60" spans="1:3" x14ac:dyDescent="0.25">
      <c r="C60" t="s">
        <v>231</v>
      </c>
    </row>
    <row r="61" spans="1:3" x14ac:dyDescent="0.25">
      <c r="C61" t="s">
        <v>959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90</v>
      </c>
    </row>
    <row r="5" spans="1:3" x14ac:dyDescent="0.25">
      <c r="A5" s="4" t="s">
        <v>2</v>
      </c>
      <c r="B5" s="2">
        <f>'Total Orgs'!B84</f>
        <v>900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900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41173</v>
      </c>
      <c r="B11" s="2">
        <v>900</v>
      </c>
      <c r="C11" t="s">
        <v>272</v>
      </c>
    </row>
    <row r="12" spans="1:3" x14ac:dyDescent="0.25">
      <c r="C12" t="s">
        <v>271</v>
      </c>
    </row>
    <row r="13" spans="1:3" x14ac:dyDescent="0.25">
      <c r="C13" t="s">
        <v>273</v>
      </c>
    </row>
    <row r="14" spans="1:3" x14ac:dyDescent="0.25">
      <c r="C14" t="s">
        <v>274</v>
      </c>
    </row>
    <row r="15" spans="1:3" x14ac:dyDescent="0.25">
      <c r="C15" t="s">
        <v>363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91</v>
      </c>
    </row>
    <row r="5" spans="1:3" x14ac:dyDescent="0.25">
      <c r="A5" s="4" t="s">
        <v>2</v>
      </c>
      <c r="B5" s="2">
        <f>'Total Orgs'!B85</f>
        <v>950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950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41248</v>
      </c>
      <c r="B11" s="2">
        <v>627</v>
      </c>
      <c r="C11" t="s">
        <v>570</v>
      </c>
    </row>
    <row r="12" spans="1:3" x14ac:dyDescent="0.25">
      <c r="C12" t="s">
        <v>571</v>
      </c>
    </row>
    <row r="13" spans="1:3" x14ac:dyDescent="0.25">
      <c r="C13" t="s">
        <v>572</v>
      </c>
    </row>
    <row r="14" spans="1:3" x14ac:dyDescent="0.25">
      <c r="C14" t="s">
        <v>575</v>
      </c>
    </row>
    <row r="15" spans="1:3" x14ac:dyDescent="0.25">
      <c r="C15" t="s">
        <v>670</v>
      </c>
    </row>
    <row r="16" spans="1:3" x14ac:dyDescent="0.25">
      <c r="A16" s="4">
        <v>41501</v>
      </c>
      <c r="B16" s="2">
        <v>323</v>
      </c>
      <c r="C16" t="s">
        <v>1319</v>
      </c>
    </row>
    <row r="17" spans="3:3" x14ac:dyDescent="0.25">
      <c r="C17" t="s">
        <v>270</v>
      </c>
    </row>
    <row r="18" spans="3:3" x14ac:dyDescent="0.25">
      <c r="C18" t="s">
        <v>1320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92</v>
      </c>
    </row>
    <row r="5" spans="1:3" x14ac:dyDescent="0.25">
      <c r="A5" s="4" t="s">
        <v>2</v>
      </c>
      <c r="B5" s="2">
        <f>'Total Orgs'!B86</f>
        <v>2100</v>
      </c>
    </row>
    <row r="6" spans="1:3" x14ac:dyDescent="0.25">
      <c r="A6" s="4" t="s">
        <v>3</v>
      </c>
      <c r="B6" s="2">
        <v>425</v>
      </c>
    </row>
    <row r="7" spans="1:3" x14ac:dyDescent="0.25">
      <c r="A7" s="4" t="s">
        <v>4</v>
      </c>
      <c r="B7" s="2">
        <f>SUM(B11:B100)</f>
        <v>2525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41292</v>
      </c>
      <c r="B11" s="2">
        <v>400</v>
      </c>
      <c r="C11" t="s">
        <v>642</v>
      </c>
    </row>
    <row r="12" spans="1:3" x14ac:dyDescent="0.25">
      <c r="C12" t="s">
        <v>643</v>
      </c>
    </row>
    <row r="13" spans="1:3" x14ac:dyDescent="0.25">
      <c r="A13" s="4">
        <v>41339</v>
      </c>
      <c r="B13" s="2">
        <v>775</v>
      </c>
      <c r="C13" t="s">
        <v>836</v>
      </c>
    </row>
    <row r="14" spans="1:3" x14ac:dyDescent="0.25">
      <c r="C14" t="s">
        <v>231</v>
      </c>
    </row>
    <row r="15" spans="1:3" x14ac:dyDescent="0.25">
      <c r="C15" t="s">
        <v>837</v>
      </c>
    </row>
    <row r="16" spans="1:3" x14ac:dyDescent="0.25">
      <c r="A16" s="4">
        <v>41376</v>
      </c>
      <c r="B16" s="2">
        <v>1329</v>
      </c>
      <c r="C16" t="s">
        <v>1004</v>
      </c>
    </row>
    <row r="17" spans="1:3" x14ac:dyDescent="0.25">
      <c r="C17" t="s">
        <v>625</v>
      </c>
    </row>
    <row r="18" spans="1:3" x14ac:dyDescent="0.25">
      <c r="A18" s="4">
        <v>41501</v>
      </c>
      <c r="B18" s="2">
        <v>21</v>
      </c>
      <c r="C18" t="s">
        <v>1021</v>
      </c>
    </row>
    <row r="19" spans="1:3" x14ac:dyDescent="0.25">
      <c r="C19" t="s">
        <v>270</v>
      </c>
    </row>
    <row r="20" spans="1:3" x14ac:dyDescent="0.25">
      <c r="C20" t="s">
        <v>1318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77</v>
      </c>
    </row>
    <row r="5" spans="1:3" x14ac:dyDescent="0.25">
      <c r="A5" s="4" t="s">
        <v>2</v>
      </c>
      <c r="B5" s="2">
        <f>'Total Orgs'!B87</f>
        <v>13000</v>
      </c>
    </row>
    <row r="6" spans="1:3" x14ac:dyDescent="0.25">
      <c r="A6" s="4" t="s">
        <v>3</v>
      </c>
      <c r="B6" s="2">
        <v>3257.9</v>
      </c>
    </row>
    <row r="7" spans="1:3" x14ac:dyDescent="0.25">
      <c r="A7" s="4" t="s">
        <v>4</v>
      </c>
      <c r="B7" s="2">
        <f>SUM(B11:B108)</f>
        <v>16257.9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41156</v>
      </c>
      <c r="C11" t="s">
        <v>207</v>
      </c>
    </row>
    <row r="12" spans="1:3" x14ac:dyDescent="0.25">
      <c r="C12" t="s">
        <v>208</v>
      </c>
    </row>
    <row r="13" spans="1:3" x14ac:dyDescent="0.25">
      <c r="C13" t="s">
        <v>209</v>
      </c>
    </row>
    <row r="14" spans="1:3" x14ac:dyDescent="0.25">
      <c r="C14" t="s">
        <v>210</v>
      </c>
    </row>
    <row r="15" spans="1:3" x14ac:dyDescent="0.25">
      <c r="C15" t="s">
        <v>250</v>
      </c>
    </row>
    <row r="16" spans="1:3" x14ac:dyDescent="0.25">
      <c r="A16" s="4">
        <v>41169</v>
      </c>
      <c r="B16" s="2">
        <v>12683.25</v>
      </c>
      <c r="C16" t="s">
        <v>247</v>
      </c>
    </row>
    <row r="17" spans="1:3" x14ac:dyDescent="0.25">
      <c r="C17" t="s">
        <v>208</v>
      </c>
    </row>
    <row r="18" spans="1:3" x14ac:dyDescent="0.25">
      <c r="C18" t="s">
        <v>248</v>
      </c>
    </row>
    <row r="19" spans="1:3" x14ac:dyDescent="0.25">
      <c r="C19" t="s">
        <v>249</v>
      </c>
    </row>
    <row r="20" spans="1:3" x14ac:dyDescent="0.25">
      <c r="C20" t="s">
        <v>375</v>
      </c>
    </row>
    <row r="21" spans="1:3" x14ac:dyDescent="0.25">
      <c r="C21" t="s">
        <v>402</v>
      </c>
    </row>
    <row r="22" spans="1:3" x14ac:dyDescent="0.25">
      <c r="C22" t="s">
        <v>403</v>
      </c>
    </row>
    <row r="23" spans="1:3" x14ac:dyDescent="0.25">
      <c r="A23" s="4">
        <v>41200</v>
      </c>
      <c r="B23" s="2">
        <v>324.64999999999998</v>
      </c>
      <c r="C23" t="s">
        <v>404</v>
      </c>
    </row>
    <row r="24" spans="1:3" x14ac:dyDescent="0.25">
      <c r="C24" t="s">
        <v>405</v>
      </c>
    </row>
    <row r="25" spans="1:3" x14ac:dyDescent="0.25">
      <c r="C25" t="s">
        <v>406</v>
      </c>
    </row>
    <row r="26" spans="1:3" x14ac:dyDescent="0.25">
      <c r="C26" t="s">
        <v>407</v>
      </c>
    </row>
    <row r="27" spans="1:3" x14ac:dyDescent="0.25">
      <c r="C27" t="s">
        <v>437</v>
      </c>
    </row>
    <row r="28" spans="1:3" x14ac:dyDescent="0.25">
      <c r="A28" s="4">
        <v>41283</v>
      </c>
      <c r="C28" t="s">
        <v>619</v>
      </c>
    </row>
    <row r="29" spans="1:3" x14ac:dyDescent="0.25">
      <c r="C29" t="s">
        <v>612</v>
      </c>
    </row>
    <row r="30" spans="1:3" x14ac:dyDescent="0.25">
      <c r="C30" t="s">
        <v>620</v>
      </c>
    </row>
    <row r="31" spans="1:3" x14ac:dyDescent="0.25">
      <c r="C31" t="s">
        <v>591</v>
      </c>
    </row>
    <row r="32" spans="1:3" x14ac:dyDescent="0.25">
      <c r="C32" t="s">
        <v>621</v>
      </c>
    </row>
    <row r="33" spans="1:3" x14ac:dyDescent="0.25">
      <c r="C33" t="s">
        <v>746</v>
      </c>
    </row>
    <row r="34" spans="1:3" x14ac:dyDescent="0.25">
      <c r="A34" s="4">
        <v>41292</v>
      </c>
      <c r="C34" t="s">
        <v>648</v>
      </c>
    </row>
    <row r="35" spans="1:3" x14ac:dyDescent="0.25">
      <c r="C35" t="s">
        <v>612</v>
      </c>
    </row>
    <row r="36" spans="1:3" x14ac:dyDescent="0.25">
      <c r="C36" s="4" t="s">
        <v>649</v>
      </c>
    </row>
    <row r="37" spans="1:3" x14ac:dyDescent="0.25">
      <c r="C37" t="s">
        <v>650</v>
      </c>
    </row>
    <row r="38" spans="1:3" x14ac:dyDescent="0.25">
      <c r="C38" t="s">
        <v>651</v>
      </c>
    </row>
    <row r="39" spans="1:3" x14ac:dyDescent="0.25">
      <c r="C39" t="s">
        <v>746</v>
      </c>
    </row>
    <row r="40" spans="1:3" x14ac:dyDescent="0.25">
      <c r="A40" s="4">
        <v>41319</v>
      </c>
      <c r="B40" s="2">
        <v>2996.76</v>
      </c>
      <c r="C40" t="s">
        <v>750</v>
      </c>
    </row>
    <row r="41" spans="1:3" x14ac:dyDescent="0.25">
      <c r="C41" t="s">
        <v>751</v>
      </c>
    </row>
    <row r="42" spans="1:3" x14ac:dyDescent="0.25">
      <c r="C42" t="s">
        <v>605</v>
      </c>
    </row>
    <row r="43" spans="1:3" x14ac:dyDescent="0.25">
      <c r="C43" t="s">
        <v>752</v>
      </c>
    </row>
    <row r="44" spans="1:3" x14ac:dyDescent="0.25">
      <c r="C44" t="s">
        <v>902</v>
      </c>
    </row>
    <row r="45" spans="1:3" x14ac:dyDescent="0.25">
      <c r="A45" s="4">
        <v>41488</v>
      </c>
      <c r="B45" s="2">
        <v>253.24</v>
      </c>
      <c r="C45" t="s">
        <v>1294</v>
      </c>
    </row>
    <row r="46" spans="1:3" x14ac:dyDescent="0.25">
      <c r="C46" t="s">
        <v>1295</v>
      </c>
    </row>
    <row r="47" spans="1:3" x14ac:dyDescent="0.25">
      <c r="C47" t="s">
        <v>1296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78</v>
      </c>
    </row>
    <row r="5" spans="1:3" x14ac:dyDescent="0.25">
      <c r="A5" s="4" t="s">
        <v>2</v>
      </c>
      <c r="B5" s="2">
        <f>'Total Orgs'!B88</f>
        <v>4500</v>
      </c>
    </row>
    <row r="6" spans="1:3" x14ac:dyDescent="0.25">
      <c r="A6" s="4" t="s">
        <v>3</v>
      </c>
    </row>
    <row r="7" spans="1:3" x14ac:dyDescent="0.25">
      <c r="A7" s="4" t="s">
        <v>4</v>
      </c>
      <c r="B7" s="17">
        <f>SUM(B11:B104)</f>
        <v>4500</v>
      </c>
      <c r="C7" s="18"/>
    </row>
    <row r="8" spans="1:3" x14ac:dyDescent="0.25">
      <c r="A8" s="4" t="s">
        <v>5</v>
      </c>
      <c r="B8" s="17">
        <f>SUM(B5+B6-B7)</f>
        <v>0</v>
      </c>
      <c r="C8" s="18"/>
    </row>
    <row r="9" spans="1:3" x14ac:dyDescent="0.25">
      <c r="B9" s="17"/>
      <c r="C9" s="18"/>
    </row>
    <row r="10" spans="1:3" s="1" customFormat="1" x14ac:dyDescent="0.25">
      <c r="A10" s="7" t="s">
        <v>6</v>
      </c>
      <c r="B10" s="46" t="s">
        <v>7</v>
      </c>
      <c r="C10" s="43" t="s">
        <v>8</v>
      </c>
    </row>
    <row r="11" spans="1:3" x14ac:dyDescent="0.25">
      <c r="A11" s="4">
        <v>41292</v>
      </c>
      <c r="B11" s="17">
        <v>759.6</v>
      </c>
      <c r="C11" s="18" t="s">
        <v>644</v>
      </c>
    </row>
    <row r="12" spans="1:3" x14ac:dyDescent="0.25">
      <c r="B12" s="17"/>
      <c r="C12" s="18" t="s">
        <v>645</v>
      </c>
    </row>
    <row r="13" spans="1:3" x14ac:dyDescent="0.25">
      <c r="B13" s="17"/>
      <c r="C13" s="18" t="s">
        <v>646</v>
      </c>
    </row>
    <row r="14" spans="1:3" x14ac:dyDescent="0.25">
      <c r="B14" s="17"/>
      <c r="C14" s="18" t="s">
        <v>647</v>
      </c>
    </row>
    <row r="15" spans="1:3" x14ac:dyDescent="0.25">
      <c r="B15" s="17"/>
      <c r="C15" s="18" t="s">
        <v>765</v>
      </c>
    </row>
    <row r="16" spans="1:3" x14ac:dyDescent="0.25">
      <c r="A16" s="4">
        <v>41292</v>
      </c>
      <c r="B16" s="17">
        <v>0</v>
      </c>
      <c r="C16" s="18" t="s">
        <v>652</v>
      </c>
    </row>
    <row r="17" spans="1:3" x14ac:dyDescent="0.25">
      <c r="B17" s="17"/>
      <c r="C17" s="18" t="s">
        <v>653</v>
      </c>
    </row>
    <row r="18" spans="1:3" x14ac:dyDescent="0.25">
      <c r="B18" s="17"/>
      <c r="C18" s="18" t="s">
        <v>612</v>
      </c>
    </row>
    <row r="19" spans="1:3" x14ac:dyDescent="0.25">
      <c r="B19" s="17"/>
      <c r="C19" s="18" t="s">
        <v>654</v>
      </c>
    </row>
    <row r="20" spans="1:3" x14ac:dyDescent="0.25">
      <c r="B20" s="17"/>
      <c r="C20" s="18" t="s">
        <v>655</v>
      </c>
    </row>
    <row r="21" spans="1:3" x14ac:dyDescent="0.25">
      <c r="B21" s="17"/>
      <c r="C21" s="18" t="s">
        <v>799</v>
      </c>
    </row>
    <row r="22" spans="1:3" x14ac:dyDescent="0.25">
      <c r="A22" s="4">
        <v>41324</v>
      </c>
      <c r="B22" s="17">
        <v>800</v>
      </c>
      <c r="C22" s="18" t="s">
        <v>761</v>
      </c>
    </row>
    <row r="23" spans="1:3" x14ac:dyDescent="0.25">
      <c r="B23" s="17"/>
      <c r="C23" s="18" t="s">
        <v>270</v>
      </c>
    </row>
    <row r="24" spans="1:3" x14ac:dyDescent="0.25">
      <c r="B24" s="17"/>
      <c r="C24" s="18" t="s">
        <v>762</v>
      </c>
    </row>
    <row r="25" spans="1:3" x14ac:dyDescent="0.25">
      <c r="A25" s="16">
        <v>41403</v>
      </c>
      <c r="B25" s="17">
        <v>0</v>
      </c>
      <c r="C25" s="18" t="s">
        <v>1140</v>
      </c>
    </row>
    <row r="26" spans="1:3" x14ac:dyDescent="0.25">
      <c r="A26" s="16"/>
      <c r="B26" s="17"/>
      <c r="C26" s="18" t="s">
        <v>1141</v>
      </c>
    </row>
    <row r="27" spans="1:3" x14ac:dyDescent="0.25">
      <c r="A27" s="16"/>
      <c r="B27" s="17"/>
      <c r="C27" s="18" t="s">
        <v>1142</v>
      </c>
    </row>
    <row r="28" spans="1:3" x14ac:dyDescent="0.25">
      <c r="A28" s="16"/>
      <c r="B28" s="17"/>
      <c r="C28" s="18" t="s">
        <v>1143</v>
      </c>
    </row>
    <row r="29" spans="1:3" x14ac:dyDescent="0.25">
      <c r="A29" s="16"/>
      <c r="B29" s="17"/>
      <c r="C29" s="18" t="s">
        <v>1205</v>
      </c>
    </row>
    <row r="30" spans="1:3" x14ac:dyDescent="0.25">
      <c r="A30" s="16">
        <v>41404</v>
      </c>
      <c r="B30" s="17">
        <v>2265</v>
      </c>
      <c r="C30" s="18" t="s">
        <v>1146</v>
      </c>
    </row>
    <row r="31" spans="1:3" x14ac:dyDescent="0.25">
      <c r="A31" s="16"/>
      <c r="B31" s="17"/>
      <c r="C31" s="18" t="s">
        <v>1148</v>
      </c>
    </row>
    <row r="32" spans="1:3" x14ac:dyDescent="0.25">
      <c r="A32" s="16"/>
      <c r="B32" s="17"/>
      <c r="C32" s="18" t="s">
        <v>1147</v>
      </c>
    </row>
    <row r="33" spans="1:3" x14ac:dyDescent="0.25">
      <c r="A33" s="4">
        <v>41456</v>
      </c>
      <c r="B33" s="2">
        <v>675.4</v>
      </c>
      <c r="C33" s="18" t="s">
        <v>1217</v>
      </c>
    </row>
    <row r="34" spans="1:3" x14ac:dyDescent="0.25">
      <c r="C34" s="18" t="s">
        <v>617</v>
      </c>
    </row>
    <row r="35" spans="1:3" x14ac:dyDescent="0.25">
      <c r="C35" s="18" t="s">
        <v>1218</v>
      </c>
    </row>
    <row r="36" spans="1:3" x14ac:dyDescent="0.25">
      <c r="C36" s="18" t="s">
        <v>1219</v>
      </c>
    </row>
    <row r="37" spans="1:3" x14ac:dyDescent="0.25">
      <c r="C37" s="18" t="s">
        <v>1283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str">
        <f>'Total Orgs'!A1</f>
        <v>2012-2013 Budget</v>
      </c>
    </row>
    <row r="2" spans="1:3" x14ac:dyDescent="0.25">
      <c r="A2" s="5"/>
    </row>
    <row r="3" spans="1:3" x14ac:dyDescent="0.25">
      <c r="A3" s="6" t="s">
        <v>20</v>
      </c>
    </row>
    <row r="5" spans="1:3" x14ac:dyDescent="0.25">
      <c r="A5" s="4" t="s">
        <v>2</v>
      </c>
      <c r="B5" s="2">
        <f>'Total Orgs'!B12</f>
        <v>250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250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79</v>
      </c>
    </row>
    <row r="5" spans="1:3" x14ac:dyDescent="0.25">
      <c r="A5" s="4" t="s">
        <v>2</v>
      </c>
      <c r="B5" s="2">
        <f>'Total Orgs'!B89</f>
        <v>180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0</v>
      </c>
    </row>
    <row r="8" spans="1:3" x14ac:dyDescent="0.25">
      <c r="A8" s="4" t="s">
        <v>5</v>
      </c>
      <c r="B8" s="2">
        <f>SUM(B5+B6-B7)</f>
        <v>180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161</v>
      </c>
    </row>
    <row r="5" spans="1:3" x14ac:dyDescent="0.25">
      <c r="A5" s="4" t="s">
        <v>2</v>
      </c>
      <c r="B5" s="2">
        <f>'Total Orgs'!B90</f>
        <v>1500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41194</v>
      </c>
      <c r="B11" s="2">
        <v>50</v>
      </c>
      <c r="C11" t="s">
        <v>339</v>
      </c>
    </row>
    <row r="12" spans="1:3" x14ac:dyDescent="0.25">
      <c r="C12" t="s">
        <v>340</v>
      </c>
    </row>
    <row r="13" spans="1:3" x14ac:dyDescent="0.25">
      <c r="C13" t="s">
        <v>341</v>
      </c>
    </row>
    <row r="14" spans="1:3" x14ac:dyDescent="0.25">
      <c r="A14" s="4">
        <v>41436</v>
      </c>
      <c r="B14" s="2">
        <v>1450</v>
      </c>
      <c r="C14" t="s">
        <v>1194</v>
      </c>
    </row>
    <row r="15" spans="1:3" x14ac:dyDescent="0.25">
      <c r="C15" t="s">
        <v>231</v>
      </c>
    </row>
    <row r="16" spans="1:3" x14ac:dyDescent="0.25">
      <c r="C16" t="s">
        <v>1195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80</v>
      </c>
    </row>
    <row r="5" spans="1:3" x14ac:dyDescent="0.25">
      <c r="A5" s="4" t="s">
        <v>2</v>
      </c>
      <c r="B5" s="2">
        <f>'Total Orgs'!B91</f>
        <v>5000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5000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41178</v>
      </c>
      <c r="B11" s="2">
        <v>1250</v>
      </c>
      <c r="C11" t="s">
        <v>288</v>
      </c>
    </row>
    <row r="12" spans="1:3" x14ac:dyDescent="0.25">
      <c r="C12" t="s">
        <v>289</v>
      </c>
    </row>
    <row r="13" spans="1:3" x14ac:dyDescent="0.25">
      <c r="C13" t="s">
        <v>290</v>
      </c>
    </row>
    <row r="14" spans="1:3" x14ac:dyDescent="0.25">
      <c r="A14" s="4">
        <v>41179</v>
      </c>
      <c r="B14" s="2">
        <v>1250</v>
      </c>
      <c r="C14" t="s">
        <v>293</v>
      </c>
    </row>
    <row r="15" spans="1:3" x14ac:dyDescent="0.25">
      <c r="C15" t="s">
        <v>289</v>
      </c>
    </row>
    <row r="16" spans="1:3" x14ac:dyDescent="0.25">
      <c r="C16" t="s">
        <v>296</v>
      </c>
    </row>
    <row r="17" spans="1:3" x14ac:dyDescent="0.25">
      <c r="A17" s="4">
        <v>41179</v>
      </c>
      <c r="B17" s="2">
        <v>1250</v>
      </c>
      <c r="C17" t="s">
        <v>295</v>
      </c>
    </row>
    <row r="18" spans="1:3" x14ac:dyDescent="0.25">
      <c r="C18" t="s">
        <v>289</v>
      </c>
    </row>
    <row r="19" spans="1:3" x14ac:dyDescent="0.25">
      <c r="C19" t="s">
        <v>294</v>
      </c>
    </row>
    <row r="20" spans="1:3" x14ac:dyDescent="0.25">
      <c r="A20" s="4">
        <v>41179</v>
      </c>
      <c r="B20" s="2">
        <v>1250</v>
      </c>
      <c r="C20" t="s">
        <v>297</v>
      </c>
    </row>
    <row r="21" spans="1:3" x14ac:dyDescent="0.25">
      <c r="C21" t="s">
        <v>289</v>
      </c>
    </row>
    <row r="22" spans="1:3" x14ac:dyDescent="0.25">
      <c r="C22" t="s">
        <v>298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183</v>
      </c>
    </row>
    <row r="5" spans="1:3" x14ac:dyDescent="0.25">
      <c r="A5" s="4" t="s">
        <v>2</v>
      </c>
      <c r="B5" s="2">
        <f>'Total Orgs'!B92</f>
        <v>450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365.41999999999996</v>
      </c>
    </row>
    <row r="8" spans="1:3" x14ac:dyDescent="0.25">
      <c r="A8" s="4" t="s">
        <v>5</v>
      </c>
      <c r="B8" s="2">
        <f>SUM(B5+B6-B7)</f>
        <v>84.580000000000041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41341</v>
      </c>
      <c r="B11" s="2">
        <v>20</v>
      </c>
      <c r="C11" s="18" t="s">
        <v>858</v>
      </c>
    </row>
    <row r="12" spans="1:3" x14ac:dyDescent="0.25">
      <c r="C12" s="18" t="s">
        <v>859</v>
      </c>
    </row>
    <row r="13" spans="1:3" x14ac:dyDescent="0.25">
      <c r="C13" s="18" t="s">
        <v>673</v>
      </c>
    </row>
    <row r="14" spans="1:3" x14ac:dyDescent="0.25">
      <c r="A14" s="4">
        <v>41341</v>
      </c>
      <c r="B14" s="2">
        <v>20</v>
      </c>
      <c r="C14" s="18" t="s">
        <v>858</v>
      </c>
    </row>
    <row r="15" spans="1:3" x14ac:dyDescent="0.25">
      <c r="C15" s="18" t="s">
        <v>863</v>
      </c>
    </row>
    <row r="16" spans="1:3" x14ac:dyDescent="0.25">
      <c r="C16" s="18" t="s">
        <v>673</v>
      </c>
    </row>
    <row r="17" spans="1:3" x14ac:dyDescent="0.25">
      <c r="A17" s="4">
        <v>41341</v>
      </c>
      <c r="B17" s="2">
        <v>20</v>
      </c>
      <c r="C17" s="18" t="s">
        <v>858</v>
      </c>
    </row>
    <row r="18" spans="1:3" x14ac:dyDescent="0.25">
      <c r="C18" s="18" t="s">
        <v>866</v>
      </c>
    </row>
    <row r="19" spans="1:3" x14ac:dyDescent="0.25">
      <c r="C19" s="18" t="s">
        <v>673</v>
      </c>
    </row>
    <row r="20" spans="1:3" x14ac:dyDescent="0.25">
      <c r="A20" s="4">
        <v>41341</v>
      </c>
      <c r="B20" s="2">
        <v>20</v>
      </c>
      <c r="C20" s="18" t="s">
        <v>858</v>
      </c>
    </row>
    <row r="21" spans="1:3" x14ac:dyDescent="0.25">
      <c r="C21" s="18" t="s">
        <v>867</v>
      </c>
    </row>
    <row r="22" spans="1:3" x14ac:dyDescent="0.25">
      <c r="C22" s="18" t="s">
        <v>673</v>
      </c>
    </row>
    <row r="23" spans="1:3" x14ac:dyDescent="0.25">
      <c r="A23" s="4">
        <v>41341</v>
      </c>
      <c r="B23" s="2">
        <v>20</v>
      </c>
      <c r="C23" s="18" t="s">
        <v>858</v>
      </c>
    </row>
    <row r="24" spans="1:3" x14ac:dyDescent="0.25">
      <c r="C24" s="18" t="s">
        <v>868</v>
      </c>
    </row>
    <row r="25" spans="1:3" x14ac:dyDescent="0.25">
      <c r="C25" s="18" t="s">
        <v>673</v>
      </c>
    </row>
    <row r="26" spans="1:3" x14ac:dyDescent="0.25">
      <c r="A26" s="4">
        <v>41341</v>
      </c>
      <c r="B26" s="2">
        <v>20</v>
      </c>
      <c r="C26" s="18" t="s">
        <v>858</v>
      </c>
    </row>
    <row r="27" spans="1:3" x14ac:dyDescent="0.25">
      <c r="C27" s="18" t="s">
        <v>880</v>
      </c>
    </row>
    <row r="28" spans="1:3" x14ac:dyDescent="0.25">
      <c r="C28" s="18" t="s">
        <v>673</v>
      </c>
    </row>
    <row r="29" spans="1:3" x14ac:dyDescent="0.25">
      <c r="A29" s="4">
        <v>41341</v>
      </c>
      <c r="B29" s="2">
        <v>20</v>
      </c>
      <c r="C29" s="18" t="s">
        <v>858</v>
      </c>
    </row>
    <row r="30" spans="1:3" x14ac:dyDescent="0.25">
      <c r="C30" s="18" t="s">
        <v>884</v>
      </c>
    </row>
    <row r="31" spans="1:3" x14ac:dyDescent="0.25">
      <c r="C31" s="18" t="s">
        <v>673</v>
      </c>
    </row>
    <row r="32" spans="1:3" x14ac:dyDescent="0.25">
      <c r="A32" s="4">
        <v>41358</v>
      </c>
      <c r="B32" s="2">
        <v>9.4700000000000006</v>
      </c>
      <c r="C32" s="18" t="s">
        <v>940</v>
      </c>
    </row>
    <row r="33" spans="1:3" x14ac:dyDescent="0.25">
      <c r="C33" s="18" t="s">
        <v>941</v>
      </c>
    </row>
    <row r="34" spans="1:3" x14ac:dyDescent="0.25">
      <c r="C34" s="18" t="s">
        <v>231</v>
      </c>
    </row>
    <row r="35" spans="1:3" x14ac:dyDescent="0.25">
      <c r="C35" s="18" t="s">
        <v>942</v>
      </c>
    </row>
    <row r="36" spans="1:3" x14ac:dyDescent="0.25">
      <c r="A36" s="4">
        <v>41358</v>
      </c>
      <c r="B36" s="2">
        <v>215.95</v>
      </c>
      <c r="C36" s="18" t="s">
        <v>943</v>
      </c>
    </row>
    <row r="37" spans="1:3" x14ac:dyDescent="0.25">
      <c r="C37" s="18" t="s">
        <v>944</v>
      </c>
    </row>
    <row r="38" spans="1:3" x14ac:dyDescent="0.25">
      <c r="C38" s="18" t="s">
        <v>945</v>
      </c>
    </row>
    <row r="39" spans="1:3" x14ac:dyDescent="0.25">
      <c r="C39" s="18" t="s">
        <v>946</v>
      </c>
    </row>
    <row r="40" spans="1:3" x14ac:dyDescent="0.25">
      <c r="C40" s="18" t="s">
        <v>1005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81</v>
      </c>
    </row>
    <row r="5" spans="1:3" x14ac:dyDescent="0.25">
      <c r="A5" s="4" t="s">
        <v>2</v>
      </c>
      <c r="B5" s="2">
        <f>'Total Orgs'!B93</f>
        <v>1400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1272.8599999999999</v>
      </c>
    </row>
    <row r="8" spans="1:3" x14ac:dyDescent="0.25">
      <c r="A8" s="4" t="s">
        <v>5</v>
      </c>
      <c r="B8" s="2">
        <f>SUM(B5+B6-B7)</f>
        <v>127.1400000000001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41477</v>
      </c>
      <c r="B11" s="2">
        <v>1272.8599999999999</v>
      </c>
      <c r="C11" t="s">
        <v>1252</v>
      </c>
    </row>
    <row r="12" spans="1:3" x14ac:dyDescent="0.25">
      <c r="C12" t="s">
        <v>1253</v>
      </c>
    </row>
    <row r="13" spans="1:3" x14ac:dyDescent="0.25">
      <c r="C13" t="s">
        <v>1254</v>
      </c>
    </row>
    <row r="14" spans="1:3" x14ac:dyDescent="0.25">
      <c r="C14" t="s">
        <v>1255</v>
      </c>
    </row>
    <row r="15" spans="1:3" x14ac:dyDescent="0.25">
      <c r="C15" t="s">
        <v>1321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workbookViewId="0"/>
  </sheetViews>
  <sheetFormatPr defaultColWidth="11" defaultRowHeight="15.75" x14ac:dyDescent="0.25"/>
  <cols>
    <col min="1" max="1" width="16.5" style="16" customWidth="1"/>
    <col min="2" max="2" width="12" style="17" customWidth="1"/>
    <col min="3" max="3" width="43.375" style="18" customWidth="1"/>
    <col min="4" max="16384" width="11" style="18"/>
  </cols>
  <sheetData>
    <row r="1" spans="1:3" x14ac:dyDescent="0.25">
      <c r="A1" s="42" t="s">
        <v>1</v>
      </c>
      <c r="C1" s="43" t="e">
        <f>'Total Orgs'!#REF!</f>
        <v>#REF!</v>
      </c>
    </row>
    <row r="2" spans="1:3" x14ac:dyDescent="0.25">
      <c r="A2" s="42"/>
    </row>
    <row r="3" spans="1:3" x14ac:dyDescent="0.25">
      <c r="A3" s="44" t="s">
        <v>82</v>
      </c>
    </row>
    <row r="5" spans="1:3" x14ac:dyDescent="0.25">
      <c r="A5" s="16" t="s">
        <v>2</v>
      </c>
      <c r="B5" s="17">
        <f>'Total Orgs'!B94</f>
        <v>1000</v>
      </c>
    </row>
    <row r="6" spans="1:3" x14ac:dyDescent="0.25">
      <c r="A6" s="16" t="s">
        <v>3</v>
      </c>
    </row>
    <row r="7" spans="1:3" x14ac:dyDescent="0.25">
      <c r="A7" s="16" t="s">
        <v>4</v>
      </c>
      <c r="B7" s="17">
        <f>SUM(B11:B100)</f>
        <v>1000</v>
      </c>
    </row>
    <row r="8" spans="1:3" x14ac:dyDescent="0.25">
      <c r="A8" s="16" t="s">
        <v>5</v>
      </c>
      <c r="B8" s="17">
        <f>SUM(B5+B6-B7)</f>
        <v>0</v>
      </c>
    </row>
    <row r="10" spans="1:3" s="43" customFormat="1" x14ac:dyDescent="0.25">
      <c r="A10" s="45" t="s">
        <v>6</v>
      </c>
      <c r="B10" s="46" t="s">
        <v>7</v>
      </c>
      <c r="C10" s="43" t="s">
        <v>8</v>
      </c>
    </row>
    <row r="11" spans="1:3" x14ac:dyDescent="0.25">
      <c r="A11" s="16">
        <v>41178</v>
      </c>
      <c r="B11" s="17">
        <v>251.17</v>
      </c>
      <c r="C11" s="18" t="s">
        <v>283</v>
      </c>
    </row>
    <row r="12" spans="1:3" x14ac:dyDescent="0.25">
      <c r="C12" s="18" t="s">
        <v>284</v>
      </c>
    </row>
    <row r="13" spans="1:3" x14ac:dyDescent="0.25">
      <c r="C13" s="18" t="s">
        <v>285</v>
      </c>
    </row>
    <row r="14" spans="1:3" x14ac:dyDescent="0.25">
      <c r="A14" s="16">
        <v>41341</v>
      </c>
      <c r="B14" s="17">
        <v>20</v>
      </c>
      <c r="C14" s="18" t="s">
        <v>858</v>
      </c>
    </row>
    <row r="15" spans="1:3" x14ac:dyDescent="0.25">
      <c r="C15" s="18" t="s">
        <v>864</v>
      </c>
    </row>
    <row r="16" spans="1:3" x14ac:dyDescent="0.25">
      <c r="C16" s="18" t="s">
        <v>673</v>
      </c>
    </row>
    <row r="17" spans="1:3" x14ac:dyDescent="0.25">
      <c r="A17" s="16">
        <v>41341</v>
      </c>
      <c r="B17" s="17">
        <v>20</v>
      </c>
      <c r="C17" s="18" t="s">
        <v>858</v>
      </c>
    </row>
    <row r="18" spans="1:3" x14ac:dyDescent="0.25">
      <c r="C18" s="18" t="s">
        <v>865</v>
      </c>
    </row>
    <row r="19" spans="1:3" x14ac:dyDescent="0.25">
      <c r="C19" s="18" t="s">
        <v>673</v>
      </c>
    </row>
    <row r="20" spans="1:3" x14ac:dyDescent="0.25">
      <c r="A20" s="16">
        <v>41341</v>
      </c>
      <c r="B20" s="17">
        <v>20</v>
      </c>
      <c r="C20" s="18" t="s">
        <v>858</v>
      </c>
    </row>
    <row r="21" spans="1:3" x14ac:dyDescent="0.25">
      <c r="C21" s="18" t="s">
        <v>894</v>
      </c>
    </row>
    <row r="22" spans="1:3" x14ac:dyDescent="0.25">
      <c r="C22" s="18" t="s">
        <v>673</v>
      </c>
    </row>
    <row r="23" spans="1:3" x14ac:dyDescent="0.25">
      <c r="A23" s="16">
        <v>41341</v>
      </c>
      <c r="B23" s="17">
        <v>20</v>
      </c>
      <c r="C23" s="18" t="s">
        <v>858</v>
      </c>
    </row>
    <row r="24" spans="1:3" x14ac:dyDescent="0.25">
      <c r="C24" s="18" t="s">
        <v>869</v>
      </c>
    </row>
    <row r="25" spans="1:3" x14ac:dyDescent="0.25">
      <c r="C25" s="18" t="s">
        <v>673</v>
      </c>
    </row>
    <row r="26" spans="1:3" x14ac:dyDescent="0.25">
      <c r="A26" s="16">
        <v>41341</v>
      </c>
      <c r="B26" s="17">
        <v>20</v>
      </c>
      <c r="C26" s="18" t="s">
        <v>858</v>
      </c>
    </row>
    <row r="27" spans="1:3" x14ac:dyDescent="0.25">
      <c r="C27" s="18" t="s">
        <v>870</v>
      </c>
    </row>
    <row r="28" spans="1:3" x14ac:dyDescent="0.25">
      <c r="C28" s="18" t="s">
        <v>673</v>
      </c>
    </row>
    <row r="29" spans="1:3" x14ac:dyDescent="0.25">
      <c r="A29" s="16">
        <v>41341</v>
      </c>
      <c r="B29" s="17">
        <v>20</v>
      </c>
      <c r="C29" s="18" t="s">
        <v>858</v>
      </c>
    </row>
    <row r="30" spans="1:3" x14ac:dyDescent="0.25">
      <c r="C30" s="18" t="s">
        <v>871</v>
      </c>
    </row>
    <row r="31" spans="1:3" x14ac:dyDescent="0.25">
      <c r="C31" s="18" t="s">
        <v>673</v>
      </c>
    </row>
    <row r="32" spans="1:3" x14ac:dyDescent="0.25">
      <c r="A32" s="16">
        <v>41341</v>
      </c>
      <c r="B32" s="17">
        <v>20</v>
      </c>
      <c r="C32" s="18" t="s">
        <v>858</v>
      </c>
    </row>
    <row r="33" spans="1:3" x14ac:dyDescent="0.25">
      <c r="C33" s="18" t="s">
        <v>872</v>
      </c>
    </row>
    <row r="34" spans="1:3" x14ac:dyDescent="0.25">
      <c r="C34" s="18" t="s">
        <v>673</v>
      </c>
    </row>
    <row r="35" spans="1:3" x14ac:dyDescent="0.25">
      <c r="A35" s="16">
        <v>41341</v>
      </c>
      <c r="B35" s="17">
        <v>20</v>
      </c>
      <c r="C35" s="18" t="s">
        <v>858</v>
      </c>
    </row>
    <row r="36" spans="1:3" x14ac:dyDescent="0.25">
      <c r="C36" s="18" t="s">
        <v>873</v>
      </c>
    </row>
    <row r="37" spans="1:3" x14ac:dyDescent="0.25">
      <c r="C37" s="18" t="s">
        <v>673</v>
      </c>
    </row>
    <row r="38" spans="1:3" x14ac:dyDescent="0.25">
      <c r="A38" s="16">
        <v>41341</v>
      </c>
      <c r="B38" s="17">
        <v>20</v>
      </c>
      <c r="C38" s="18" t="s">
        <v>858</v>
      </c>
    </row>
    <row r="39" spans="1:3" x14ac:dyDescent="0.25">
      <c r="C39" s="18" t="s">
        <v>874</v>
      </c>
    </row>
    <row r="40" spans="1:3" x14ac:dyDescent="0.25">
      <c r="C40" s="18" t="s">
        <v>673</v>
      </c>
    </row>
    <row r="41" spans="1:3" x14ac:dyDescent="0.25">
      <c r="A41" s="16">
        <v>41341</v>
      </c>
      <c r="B41" s="17">
        <v>20</v>
      </c>
      <c r="C41" s="18" t="s">
        <v>858</v>
      </c>
    </row>
    <row r="42" spans="1:3" x14ac:dyDescent="0.25">
      <c r="C42" s="18" t="s">
        <v>875</v>
      </c>
    </row>
    <row r="43" spans="1:3" x14ac:dyDescent="0.25">
      <c r="C43" s="18" t="s">
        <v>673</v>
      </c>
    </row>
    <row r="44" spans="1:3" x14ac:dyDescent="0.25">
      <c r="A44" s="16">
        <v>41341</v>
      </c>
      <c r="B44" s="17">
        <v>20</v>
      </c>
      <c r="C44" s="18" t="s">
        <v>858</v>
      </c>
    </row>
    <row r="45" spans="1:3" x14ac:dyDescent="0.25">
      <c r="C45" s="18" t="s">
        <v>876</v>
      </c>
    </row>
    <row r="46" spans="1:3" x14ac:dyDescent="0.25">
      <c r="C46" s="18" t="s">
        <v>673</v>
      </c>
    </row>
    <row r="47" spans="1:3" x14ac:dyDescent="0.25">
      <c r="A47" s="16">
        <v>41341</v>
      </c>
      <c r="B47" s="17">
        <v>20</v>
      </c>
      <c r="C47" s="18" t="s">
        <v>858</v>
      </c>
    </row>
    <row r="48" spans="1:3" x14ac:dyDescent="0.25">
      <c r="C48" s="18" t="s">
        <v>877</v>
      </c>
    </row>
    <row r="49" spans="1:3" x14ac:dyDescent="0.25">
      <c r="C49" s="18" t="s">
        <v>673</v>
      </c>
    </row>
    <row r="50" spans="1:3" x14ac:dyDescent="0.25">
      <c r="A50" s="16">
        <v>41341</v>
      </c>
      <c r="B50" s="17">
        <v>20</v>
      </c>
      <c r="C50" s="18" t="s">
        <v>858</v>
      </c>
    </row>
    <row r="51" spans="1:3" x14ac:dyDescent="0.25">
      <c r="C51" s="18" t="s">
        <v>878</v>
      </c>
    </row>
    <row r="52" spans="1:3" x14ac:dyDescent="0.25">
      <c r="C52" s="18" t="s">
        <v>673</v>
      </c>
    </row>
    <row r="53" spans="1:3" x14ac:dyDescent="0.25">
      <c r="A53" s="16">
        <v>41341</v>
      </c>
      <c r="B53" s="17">
        <v>20</v>
      </c>
      <c r="C53" s="18" t="s">
        <v>858</v>
      </c>
    </row>
    <row r="54" spans="1:3" x14ac:dyDescent="0.25">
      <c r="C54" s="18" t="s">
        <v>879</v>
      </c>
    </row>
    <row r="55" spans="1:3" x14ac:dyDescent="0.25">
      <c r="C55" s="18" t="s">
        <v>673</v>
      </c>
    </row>
    <row r="56" spans="1:3" x14ac:dyDescent="0.25">
      <c r="A56" s="16">
        <v>41341</v>
      </c>
      <c r="B56" s="17">
        <v>20</v>
      </c>
      <c r="C56" s="18" t="s">
        <v>858</v>
      </c>
    </row>
    <row r="57" spans="1:3" x14ac:dyDescent="0.25">
      <c r="C57" s="18" t="s">
        <v>881</v>
      </c>
    </row>
    <row r="58" spans="1:3" x14ac:dyDescent="0.25">
      <c r="C58" s="18" t="s">
        <v>673</v>
      </c>
    </row>
    <row r="59" spans="1:3" x14ac:dyDescent="0.25">
      <c r="A59" s="16">
        <v>41341</v>
      </c>
      <c r="B59" s="17">
        <v>20</v>
      </c>
      <c r="C59" s="18" t="s">
        <v>858</v>
      </c>
    </row>
    <row r="60" spans="1:3" x14ac:dyDescent="0.25">
      <c r="C60" s="18" t="s">
        <v>882</v>
      </c>
    </row>
    <row r="61" spans="1:3" x14ac:dyDescent="0.25">
      <c r="C61" s="18" t="s">
        <v>673</v>
      </c>
    </row>
    <row r="62" spans="1:3" x14ac:dyDescent="0.25">
      <c r="A62" s="16">
        <v>41341</v>
      </c>
      <c r="B62" s="17">
        <v>20</v>
      </c>
      <c r="C62" s="18" t="s">
        <v>858</v>
      </c>
    </row>
    <row r="63" spans="1:3" x14ac:dyDescent="0.25">
      <c r="C63" s="18" t="s">
        <v>883</v>
      </c>
    </row>
    <row r="64" spans="1:3" x14ac:dyDescent="0.25">
      <c r="C64" s="18" t="s">
        <v>673</v>
      </c>
    </row>
    <row r="65" spans="1:3" x14ac:dyDescent="0.25">
      <c r="A65" s="16">
        <v>41341</v>
      </c>
      <c r="B65" s="17">
        <v>20</v>
      </c>
      <c r="C65" s="18" t="s">
        <v>858</v>
      </c>
    </row>
    <row r="66" spans="1:3" x14ac:dyDescent="0.25">
      <c r="C66" s="18" t="s">
        <v>885</v>
      </c>
    </row>
    <row r="67" spans="1:3" x14ac:dyDescent="0.25">
      <c r="C67" s="18" t="s">
        <v>673</v>
      </c>
    </row>
    <row r="68" spans="1:3" x14ac:dyDescent="0.25">
      <c r="A68" s="16">
        <v>41341</v>
      </c>
      <c r="B68" s="17">
        <v>20</v>
      </c>
      <c r="C68" s="18" t="s">
        <v>858</v>
      </c>
    </row>
    <row r="69" spans="1:3" x14ac:dyDescent="0.25">
      <c r="C69" s="18" t="s">
        <v>886</v>
      </c>
    </row>
    <row r="70" spans="1:3" x14ac:dyDescent="0.25">
      <c r="C70" s="18" t="s">
        <v>673</v>
      </c>
    </row>
    <row r="71" spans="1:3" x14ac:dyDescent="0.25">
      <c r="A71" s="16">
        <v>41341</v>
      </c>
      <c r="B71" s="17">
        <v>20</v>
      </c>
      <c r="C71" s="18" t="s">
        <v>858</v>
      </c>
    </row>
    <row r="72" spans="1:3" x14ac:dyDescent="0.25">
      <c r="C72" s="18" t="s">
        <v>887</v>
      </c>
    </row>
    <row r="73" spans="1:3" x14ac:dyDescent="0.25">
      <c r="C73" s="18" t="s">
        <v>673</v>
      </c>
    </row>
    <row r="74" spans="1:3" x14ac:dyDescent="0.25">
      <c r="A74" s="16">
        <v>41341</v>
      </c>
      <c r="B74" s="17">
        <v>20</v>
      </c>
      <c r="C74" s="18" t="s">
        <v>858</v>
      </c>
    </row>
    <row r="75" spans="1:3" x14ac:dyDescent="0.25">
      <c r="C75" s="18" t="s">
        <v>888</v>
      </c>
    </row>
    <row r="76" spans="1:3" x14ac:dyDescent="0.25">
      <c r="C76" s="18" t="s">
        <v>673</v>
      </c>
    </row>
    <row r="77" spans="1:3" x14ac:dyDescent="0.25">
      <c r="A77" s="16">
        <v>41341</v>
      </c>
      <c r="B77" s="17">
        <v>20</v>
      </c>
      <c r="C77" s="18" t="s">
        <v>858</v>
      </c>
    </row>
    <row r="78" spans="1:3" x14ac:dyDescent="0.25">
      <c r="C78" s="18" t="s">
        <v>889</v>
      </c>
    </row>
    <row r="79" spans="1:3" x14ac:dyDescent="0.25">
      <c r="C79" s="18" t="s">
        <v>673</v>
      </c>
    </row>
    <row r="80" spans="1:3" x14ac:dyDescent="0.25">
      <c r="A80" s="16">
        <v>41341</v>
      </c>
      <c r="B80" s="17">
        <v>20</v>
      </c>
      <c r="C80" s="18" t="s">
        <v>858</v>
      </c>
    </row>
    <row r="81" spans="1:3" x14ac:dyDescent="0.25">
      <c r="C81" s="18" t="s">
        <v>890</v>
      </c>
    </row>
    <row r="82" spans="1:3" x14ac:dyDescent="0.25">
      <c r="C82" s="18" t="s">
        <v>673</v>
      </c>
    </row>
    <row r="83" spans="1:3" x14ac:dyDescent="0.25">
      <c r="A83" s="16">
        <v>41341</v>
      </c>
      <c r="B83" s="17">
        <v>20</v>
      </c>
      <c r="C83" s="18" t="s">
        <v>858</v>
      </c>
    </row>
    <row r="84" spans="1:3" x14ac:dyDescent="0.25">
      <c r="C84" s="18" t="s">
        <v>891</v>
      </c>
    </row>
    <row r="85" spans="1:3" x14ac:dyDescent="0.25">
      <c r="C85" s="18" t="s">
        <v>673</v>
      </c>
    </row>
    <row r="86" spans="1:3" x14ac:dyDescent="0.25">
      <c r="A86" s="16">
        <v>41341</v>
      </c>
      <c r="B86" s="17">
        <v>20</v>
      </c>
      <c r="C86" s="18" t="s">
        <v>858</v>
      </c>
    </row>
    <row r="87" spans="1:3" x14ac:dyDescent="0.25">
      <c r="C87" s="18" t="s">
        <v>892</v>
      </c>
    </row>
    <row r="88" spans="1:3" x14ac:dyDescent="0.25">
      <c r="C88" s="18" t="s">
        <v>673</v>
      </c>
    </row>
    <row r="89" spans="1:3" x14ac:dyDescent="0.25">
      <c r="A89" s="16">
        <v>41341</v>
      </c>
      <c r="B89" s="17">
        <v>20</v>
      </c>
      <c r="C89" s="18" t="s">
        <v>858</v>
      </c>
    </row>
    <row r="90" spans="1:3" x14ac:dyDescent="0.25">
      <c r="C90" s="18" t="s">
        <v>893</v>
      </c>
    </row>
    <row r="91" spans="1:3" x14ac:dyDescent="0.25">
      <c r="C91" s="18" t="s">
        <v>673</v>
      </c>
    </row>
    <row r="92" spans="1:3" x14ac:dyDescent="0.25">
      <c r="A92" s="4">
        <v>41358</v>
      </c>
      <c r="B92" s="2">
        <v>228.83</v>
      </c>
      <c r="C92" s="18" t="s">
        <v>940</v>
      </c>
    </row>
    <row r="93" spans="1:3" x14ac:dyDescent="0.25">
      <c r="A93" s="4"/>
      <c r="B93" s="2"/>
      <c r="C93" s="18" t="s">
        <v>941</v>
      </c>
    </row>
    <row r="94" spans="1:3" x14ac:dyDescent="0.25">
      <c r="A94" s="4"/>
      <c r="B94" s="2"/>
      <c r="C94" s="18" t="s">
        <v>231</v>
      </c>
    </row>
    <row r="95" spans="1:3" x14ac:dyDescent="0.25">
      <c r="A95" s="4"/>
      <c r="B95" s="2"/>
      <c r="C95" s="18" t="s">
        <v>942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184</v>
      </c>
    </row>
    <row r="5" spans="1:3" x14ac:dyDescent="0.25">
      <c r="A5" s="4" t="s">
        <v>2</v>
      </c>
      <c r="B5" s="2">
        <f>'Total Orgs'!B95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41334</v>
      </c>
      <c r="C11" t="s">
        <v>819</v>
      </c>
    </row>
    <row r="12" spans="1:3" x14ac:dyDescent="0.25">
      <c r="C12" t="s">
        <v>814</v>
      </c>
    </row>
    <row r="13" spans="1:3" x14ac:dyDescent="0.25">
      <c r="C13" t="s">
        <v>820</v>
      </c>
    </row>
    <row r="14" spans="1:3" x14ac:dyDescent="0.25">
      <c r="C14" t="s">
        <v>1054</v>
      </c>
    </row>
    <row r="15" spans="1:3" x14ac:dyDescent="0.25">
      <c r="A15" s="4">
        <v>41488</v>
      </c>
      <c r="B15" s="2">
        <v>500</v>
      </c>
      <c r="C15" t="s">
        <v>1299</v>
      </c>
    </row>
    <row r="16" spans="1:3" x14ac:dyDescent="0.25">
      <c r="C16" t="s">
        <v>814</v>
      </c>
    </row>
    <row r="17" spans="3:3" x14ac:dyDescent="0.25">
      <c r="C17" t="s">
        <v>1300</v>
      </c>
    </row>
  </sheetData>
  <hyperlinks>
    <hyperlink ref="A1" location="'Total Orgs'!A1" display="Total Organizations"/>
  </hyperlinks>
  <pageMargins left="0.75" right="0.75" top="1" bottom="1" header="0.5" footer="0.5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83</v>
      </c>
    </row>
    <row r="5" spans="1:3" x14ac:dyDescent="0.25">
      <c r="A5" s="4" t="s">
        <v>2</v>
      </c>
      <c r="B5" s="2">
        <f>'Total Orgs'!B96</f>
        <v>800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800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41358</v>
      </c>
      <c r="B11" s="2">
        <v>800</v>
      </c>
      <c r="C11" t="s">
        <v>947</v>
      </c>
    </row>
    <row r="12" spans="1:3" x14ac:dyDescent="0.25">
      <c r="C12" t="s">
        <v>617</v>
      </c>
    </row>
    <row r="13" spans="1:3" x14ac:dyDescent="0.25">
      <c r="C13" t="s">
        <v>948</v>
      </c>
    </row>
    <row r="14" spans="1:3" x14ac:dyDescent="0.25">
      <c r="C14" t="s">
        <v>949</v>
      </c>
    </row>
    <row r="15" spans="1:3" x14ac:dyDescent="0.25">
      <c r="C15" t="s">
        <v>1062</v>
      </c>
    </row>
  </sheetData>
  <hyperlinks>
    <hyperlink ref="A1" location="'Total Orgs'!A1" display="Total Organization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84</v>
      </c>
    </row>
    <row r="5" spans="1:3" x14ac:dyDescent="0.25">
      <c r="A5" s="4" t="s">
        <v>2</v>
      </c>
      <c r="B5" s="2">
        <f>'Total Orgs'!B97</f>
        <v>1280</v>
      </c>
    </row>
    <row r="6" spans="1:3" x14ac:dyDescent="0.25">
      <c r="A6" s="4" t="s">
        <v>3</v>
      </c>
      <c r="B6" s="2">
        <v>360</v>
      </c>
    </row>
    <row r="7" spans="1:3" x14ac:dyDescent="0.25">
      <c r="A7" s="4" t="s">
        <v>4</v>
      </c>
      <c r="B7" s="2">
        <f>SUM(B11:B100)</f>
        <v>1640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41200</v>
      </c>
      <c r="B11" s="2">
        <v>1280</v>
      </c>
      <c r="C11" t="s">
        <v>417</v>
      </c>
    </row>
    <row r="12" spans="1:3" x14ac:dyDescent="0.25">
      <c r="C12" t="s">
        <v>418</v>
      </c>
    </row>
    <row r="13" spans="1:3" x14ac:dyDescent="0.25">
      <c r="C13" t="s">
        <v>378</v>
      </c>
    </row>
    <row r="14" spans="1:3" x14ac:dyDescent="0.25">
      <c r="C14" t="s">
        <v>419</v>
      </c>
    </row>
    <row r="15" spans="1:3" x14ac:dyDescent="0.25">
      <c r="C15" t="s">
        <v>547</v>
      </c>
    </row>
    <row r="16" spans="1:3" x14ac:dyDescent="0.25">
      <c r="A16" s="4">
        <v>41481</v>
      </c>
      <c r="B16" s="2">
        <v>360</v>
      </c>
      <c r="C16" t="s">
        <v>1256</v>
      </c>
    </row>
    <row r="17" spans="3:3" x14ac:dyDescent="0.25">
      <c r="C17" t="s">
        <v>1257</v>
      </c>
    </row>
    <row r="18" spans="3:3" x14ac:dyDescent="0.25">
      <c r="C18" t="s">
        <v>1258</v>
      </c>
    </row>
    <row r="19" spans="3:3" x14ac:dyDescent="0.25">
      <c r="C19" t="s">
        <v>1259</v>
      </c>
    </row>
    <row r="20" spans="3:3" x14ac:dyDescent="0.25">
      <c r="C20" t="s">
        <v>1394</v>
      </c>
    </row>
  </sheetData>
  <hyperlinks>
    <hyperlink ref="A1" location="'Total Orgs'!A1" display="Total Organizations"/>
  </hyperlink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11" defaultRowHeight="15.75" x14ac:dyDescent="0.25"/>
  <cols>
    <col min="1" max="1" width="16.5" style="4" customWidth="1"/>
    <col min="2" max="2" width="12" style="2" customWidth="1"/>
    <col min="3" max="3" width="43.375" customWidth="1"/>
  </cols>
  <sheetData>
    <row r="1" spans="1:3" x14ac:dyDescent="0.25">
      <c r="A1" s="5" t="s">
        <v>1</v>
      </c>
      <c r="C1" s="1" t="e">
        <f>'Total Orgs'!#REF!</f>
        <v>#REF!</v>
      </c>
    </row>
    <row r="2" spans="1:3" x14ac:dyDescent="0.25">
      <c r="A2" s="5"/>
    </row>
    <row r="3" spans="1:3" x14ac:dyDescent="0.25">
      <c r="A3" s="6" t="s">
        <v>85</v>
      </c>
    </row>
    <row r="5" spans="1:3" x14ac:dyDescent="0.25">
      <c r="A5" s="4" t="s">
        <v>2</v>
      </c>
      <c r="B5" s="2">
        <f>'Total Orgs'!B98</f>
        <v>500</v>
      </c>
    </row>
    <row r="6" spans="1:3" x14ac:dyDescent="0.25">
      <c r="A6" s="4" t="s">
        <v>3</v>
      </c>
    </row>
    <row r="7" spans="1:3" x14ac:dyDescent="0.25">
      <c r="A7" s="4" t="s">
        <v>4</v>
      </c>
      <c r="B7" s="2">
        <f>SUM(B11:B100)</f>
        <v>500</v>
      </c>
    </row>
    <row r="8" spans="1:3" x14ac:dyDescent="0.25">
      <c r="A8" s="4" t="s">
        <v>5</v>
      </c>
      <c r="B8" s="2">
        <f>SUM(B5+B6-B7)</f>
        <v>0</v>
      </c>
    </row>
    <row r="10" spans="1:3" s="1" customFormat="1" x14ac:dyDescent="0.25">
      <c r="A10" s="7" t="s">
        <v>6</v>
      </c>
      <c r="B10" s="3" t="s">
        <v>7</v>
      </c>
      <c r="C10" s="1" t="s">
        <v>8</v>
      </c>
    </row>
    <row r="11" spans="1:3" x14ac:dyDescent="0.25">
      <c r="A11" s="4">
        <v>41502</v>
      </c>
      <c r="B11" s="2">
        <v>500</v>
      </c>
      <c r="C11" t="s">
        <v>1326</v>
      </c>
    </row>
    <row r="12" spans="1:3" x14ac:dyDescent="0.25">
      <c r="C12" t="s">
        <v>1327</v>
      </c>
    </row>
    <row r="13" spans="1:3" x14ac:dyDescent="0.25">
      <c r="C13" t="s">
        <v>270</v>
      </c>
    </row>
    <row r="14" spans="1:3" x14ac:dyDescent="0.25">
      <c r="C14" t="s">
        <v>1328</v>
      </c>
    </row>
  </sheetData>
  <hyperlinks>
    <hyperlink ref="A1" location="'Total Orgs'!A1" display="Total Organizations"/>
  </hyperlink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169</vt:i4>
      </vt:variant>
    </vt:vector>
  </HeadingPairs>
  <TitlesOfParts>
    <vt:vector size="169" baseType="lpstr">
      <vt:lpstr>Total Orgs</vt:lpstr>
      <vt:lpstr>ASO</vt:lpstr>
      <vt:lpstr>ACT</vt:lpstr>
      <vt:lpstr>AgEcon</vt:lpstr>
      <vt:lpstr>Agronomy</vt:lpstr>
      <vt:lpstr>AKPsi</vt:lpstr>
      <vt:lpstr>APO</vt:lpstr>
      <vt:lpstr>APsiO</vt:lpstr>
      <vt:lpstr>ARSAT</vt:lpstr>
      <vt:lpstr>AgAmbassadors</vt:lpstr>
      <vt:lpstr>AAFCS</vt:lpstr>
      <vt:lpstr>ACS-SA</vt:lpstr>
      <vt:lpstr>AIAS</vt:lpstr>
      <vt:lpstr>AIChE</vt:lpstr>
      <vt:lpstr>RedCross</vt:lpstr>
      <vt:lpstr>ASCE</vt:lpstr>
      <vt:lpstr>ASID</vt:lpstr>
      <vt:lpstr>ASME</vt:lpstr>
      <vt:lpstr>AFF</vt:lpstr>
      <vt:lpstr>Anthro Society</vt:lpstr>
      <vt:lpstr>Arnold Air</vt:lpstr>
      <vt:lpstr>AGCA</vt:lpstr>
      <vt:lpstr>AWIC</vt:lpstr>
      <vt:lpstr>ACSS</vt:lpstr>
      <vt:lpstr>AGA</vt:lpstr>
      <vt:lpstr>AITP</vt:lpstr>
      <vt:lpstr>ASAS</vt:lpstr>
      <vt:lpstr>BB</vt:lpstr>
      <vt:lpstr>BSA</vt:lpstr>
      <vt:lpstr>B&amp;B</vt:lpstr>
      <vt:lpstr>TechCRU</vt:lpstr>
      <vt:lpstr>CSA</vt:lpstr>
      <vt:lpstr>CACF</vt:lpstr>
      <vt:lpstr>ChiEpsilon</vt:lpstr>
      <vt:lpstr>ChiRho</vt:lpstr>
      <vt:lpstr>XTE</vt:lpstr>
      <vt:lpstr>ChineseSA</vt:lpstr>
      <vt:lpstr>Circle K</vt:lpstr>
      <vt:lpstr>Classical</vt:lpstr>
      <vt:lpstr>Clay</vt:lpstr>
      <vt:lpstr>CAC</vt:lpstr>
      <vt:lpstr>C4H</vt:lpstr>
      <vt:lpstr>CFFA</vt:lpstr>
      <vt:lpstr>Com. Ethical Business</vt:lpstr>
      <vt:lpstr>Court Jesters</vt:lpstr>
      <vt:lpstr>Criminology</vt:lpstr>
      <vt:lpstr>DSC</vt:lpstr>
      <vt:lpstr>DSP</vt:lpstr>
      <vt:lpstr>DBAHJPMS</vt:lpstr>
      <vt:lpstr>EWB</vt:lpstr>
      <vt:lpstr>HKN</vt:lpstr>
      <vt:lpstr>HON</vt:lpstr>
      <vt:lpstr>Finance</vt:lpstr>
      <vt:lpstr>Food Science</vt:lpstr>
      <vt:lpstr>FormulaSAE</vt:lpstr>
      <vt:lpstr>Foundation</vt:lpstr>
      <vt:lpstr>GBP</vt:lpstr>
      <vt:lpstr>GSA</vt:lpstr>
      <vt:lpstr>Generation One</vt:lpstr>
      <vt:lpstr>Geoscience</vt:lpstr>
      <vt:lpstr>German</vt:lpstr>
      <vt:lpstr>GAB</vt:lpstr>
      <vt:lpstr>Goin' Band</vt:lpstr>
      <vt:lpstr>Golden Key</vt:lpstr>
      <vt:lpstr>GreekWide</vt:lpstr>
      <vt:lpstr>Hi-Tech</vt:lpstr>
      <vt:lpstr>Hillel</vt:lpstr>
      <vt:lpstr>HSF</vt:lpstr>
      <vt:lpstr>Horse</vt:lpstr>
      <vt:lpstr>HSRecruiters</vt:lpstr>
      <vt:lpstr>Impact</vt:lpstr>
      <vt:lpstr>ISA</vt:lpstr>
      <vt:lpstr>IEEE</vt:lpstr>
      <vt:lpstr>IIE</vt:lpstr>
      <vt:lpstr>ITE</vt:lpstr>
      <vt:lpstr>IIDA</vt:lpstr>
      <vt:lpstr>IVCF</vt:lpstr>
      <vt:lpstr>ITA</vt:lpstr>
      <vt:lpstr>KPsi</vt:lpstr>
      <vt:lpstr>KAS</vt:lpstr>
      <vt:lpstr>KRCC</vt:lpstr>
      <vt:lpstr>KOA</vt:lpstr>
      <vt:lpstr>LULAC</vt:lpstr>
      <vt:lpstr>Livestock</vt:lpstr>
      <vt:lpstr>LSF</vt:lpstr>
      <vt:lpstr>MBSF</vt:lpstr>
      <vt:lpstr>Eval</vt:lpstr>
      <vt:lpstr>Meat</vt:lpstr>
      <vt:lpstr>MSA</vt:lpstr>
      <vt:lpstr>MOG</vt:lpstr>
      <vt:lpstr>MTSO</vt:lpstr>
      <vt:lpstr>Metals</vt:lpstr>
      <vt:lpstr>MESA</vt:lpstr>
      <vt:lpstr>MortarBoard</vt:lpstr>
      <vt:lpstr>MuslimSA</vt:lpstr>
      <vt:lpstr>NAACP</vt:lpstr>
      <vt:lpstr>NSTA-SC</vt:lpstr>
      <vt:lpstr>NSBE</vt:lpstr>
      <vt:lpstr>Navigators</vt:lpstr>
      <vt:lpstr>PFPA</vt:lpstr>
      <vt:lpstr>PAD</vt:lpstr>
      <vt:lpstr>PUO</vt:lpstr>
      <vt:lpstr>PTS</vt:lpstr>
      <vt:lpstr>Pre-Medical</vt:lpstr>
      <vt:lpstr>Pre-Pharm</vt:lpstr>
      <vt:lpstr>SpecialOlympics</vt:lpstr>
      <vt:lpstr>DM</vt:lpstr>
      <vt:lpstr>RanchHorse</vt:lpstr>
      <vt:lpstr>RWFC</vt:lpstr>
      <vt:lpstr>RawlsCOBA</vt:lpstr>
      <vt:lpstr>RLC</vt:lpstr>
      <vt:lpstr>REO</vt:lpstr>
      <vt:lpstr>RoboRaiders</vt:lpstr>
      <vt:lpstr>Rog Rang</vt:lpstr>
      <vt:lpstr>Russian</vt:lpstr>
      <vt:lpstr>SFDT</vt:lpstr>
      <vt:lpstr>SSS</vt:lpstr>
      <vt:lpstr>SA</vt:lpstr>
      <vt:lpstr>SDP</vt:lpstr>
      <vt:lpstr>SCB</vt:lpstr>
      <vt:lpstr>SACNAS</vt:lpstr>
      <vt:lpstr>SHPE</vt:lpstr>
      <vt:lpstr>SPE</vt:lpstr>
      <vt:lpstr>SPS</vt:lpstr>
      <vt:lpstr>SWE</vt:lpstr>
      <vt:lpstr>Soils</vt:lpstr>
      <vt:lpstr>SLSA</vt:lpstr>
      <vt:lpstr>AgCouncil</vt:lpstr>
      <vt:lpstr>SASLA</vt:lpstr>
      <vt:lpstr>SAFE</vt:lpstr>
      <vt:lpstr>SDA</vt:lpstr>
      <vt:lpstr>SGC</vt:lpstr>
      <vt:lpstr>TBS</vt:lpstr>
      <vt:lpstr>TSD</vt:lpstr>
      <vt:lpstr>TAF</vt:lpstr>
      <vt:lpstr>TAHS</vt:lpstr>
      <vt:lpstr>TAS</vt:lpstr>
      <vt:lpstr>TCH</vt:lpstr>
      <vt:lpstr>TCFR</vt:lpstr>
      <vt:lpstr>TET</vt:lpstr>
      <vt:lpstr>French</vt:lpstr>
      <vt:lpstr>Habitat</vt:lpstr>
      <vt:lpstr>Horn</vt:lpstr>
      <vt:lpstr>TMA</vt:lpstr>
      <vt:lpstr>TPSU</vt:lpstr>
      <vt:lpstr>PhotoClub</vt:lpstr>
      <vt:lpstr>Pre-Vet</vt:lpstr>
      <vt:lpstr>TRA</vt:lpstr>
      <vt:lpstr>Rodeo</vt:lpstr>
      <vt:lpstr>SetDancers</vt:lpstr>
      <vt:lpstr>Democrats</vt:lpstr>
      <vt:lpstr>Trumpet</vt:lpstr>
      <vt:lpstr>TSPE</vt:lpstr>
      <vt:lpstr>Republicans</vt:lpstr>
      <vt:lpstr>TTW4W</vt:lpstr>
      <vt:lpstr>URO</vt:lpstr>
      <vt:lpstr>UMI</vt:lpstr>
      <vt:lpstr>UDC</vt:lpstr>
      <vt:lpstr>UBU</vt:lpstr>
      <vt:lpstr>USGBC</vt:lpstr>
      <vt:lpstr>VATT</vt:lpstr>
      <vt:lpstr>VSA</vt:lpstr>
      <vt:lpstr>VOL</vt:lpstr>
      <vt:lpstr>Wesley</vt:lpstr>
      <vt:lpstr>WTTASA</vt:lpstr>
      <vt:lpstr>WESA</vt:lpstr>
      <vt:lpstr>Wool</vt:lpstr>
      <vt:lpstr>Misc</vt:lpstr>
      <vt:lpstr>Cont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Taylor, Katherine R</cp:lastModifiedBy>
  <cp:lastPrinted>2013-08-30T17:53:41Z</cp:lastPrinted>
  <dcterms:created xsi:type="dcterms:W3CDTF">2011-07-13T18:00:55Z</dcterms:created>
  <dcterms:modified xsi:type="dcterms:W3CDTF">2016-05-20T16:25:49Z</dcterms:modified>
</cp:coreProperties>
</file>