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teresa_y_davis_ttu_edu/Documents/Organizations/FY27/"/>
    </mc:Choice>
  </mc:AlternateContent>
  <xr:revisionPtr revIDLastSave="52" documentId="8_{A921F80B-5980-47C9-ABC2-285DD00193B6}" xr6:coauthVersionLast="47" xr6:coauthVersionMax="47" xr10:uidLastSave="{CFC03367-43C4-48F5-864E-0E97F25961EC}"/>
  <bookViews>
    <workbookView xWindow="-108" yWindow="-108" windowWidth="46296" windowHeight="18696" xr2:uid="{00000000-000D-0000-FFFF-FFFF00000000}"/>
  </bookViews>
  <sheets>
    <sheet name="Funding Process Tracking" sheetId="1" r:id="rId1"/>
    <sheet name="Initial Allocation" sheetId="2" r:id="rId2"/>
    <sheet name="Table of Bill of Appropriation" sheetId="4" r:id="rId3"/>
  </sheets>
  <definedNames>
    <definedName name="_xlnm.Print_Area" localSheetId="0">'Funding Process Tracking'!$A$1:$Z$275</definedName>
    <definedName name="_xlnm.Print_Area" localSheetId="1">'Initial Allocation'!$A$1:$H$275</definedName>
    <definedName name="_xlnm.Print_Titles" localSheetId="0">'Funding Process Tracking'!$3:$3</definedName>
    <definedName name="_xlnm.Print_Titles" localSheetId="1">'Initial Allocation'!$2:$2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4" i="4" l="1"/>
  <c r="C245" i="4"/>
  <c r="C246" i="4"/>
  <c r="C249" i="4"/>
  <c r="C252" i="4"/>
  <c r="C254" i="4"/>
  <c r="C255" i="4"/>
  <c r="C262" i="4"/>
  <c r="C263" i="4"/>
  <c r="C265" i="4"/>
  <c r="C267" i="4"/>
  <c r="C271" i="4"/>
  <c r="C272" i="4"/>
  <c r="C274" i="4"/>
  <c r="C6" i="4"/>
  <c r="C11" i="4"/>
  <c r="C14" i="4"/>
  <c r="C15" i="4"/>
  <c r="C16" i="4"/>
  <c r="C17" i="4"/>
  <c r="C21" i="4"/>
  <c r="C23" i="4"/>
  <c r="C27" i="4"/>
  <c r="C29" i="4"/>
  <c r="C31" i="4"/>
  <c r="C33" i="4"/>
  <c r="C34" i="4"/>
  <c r="C35" i="4"/>
  <c r="C36" i="4"/>
  <c r="C38" i="4"/>
  <c r="C40" i="4"/>
  <c r="C41" i="4"/>
  <c r="C42" i="4"/>
  <c r="C44" i="4"/>
  <c r="C45" i="4"/>
  <c r="C46" i="4"/>
  <c r="C47" i="4"/>
  <c r="C51" i="4"/>
  <c r="C52" i="4"/>
  <c r="C53" i="4"/>
  <c r="C54" i="4"/>
  <c r="C56" i="4"/>
  <c r="C57" i="4"/>
  <c r="C58" i="4"/>
  <c r="C62" i="4"/>
  <c r="C63" i="4"/>
  <c r="C64" i="4"/>
  <c r="C65" i="4"/>
  <c r="C67" i="4"/>
  <c r="C68" i="4"/>
  <c r="C69" i="4"/>
  <c r="C71" i="4"/>
  <c r="C73" i="4"/>
  <c r="C75" i="4"/>
  <c r="C77" i="4"/>
  <c r="C78" i="4"/>
  <c r="C79" i="4"/>
  <c r="C83" i="4"/>
  <c r="C84" i="4"/>
  <c r="C85" i="4"/>
  <c r="C88" i="4"/>
  <c r="C90" i="4"/>
  <c r="C91" i="4"/>
  <c r="C92" i="4"/>
  <c r="C94" i="4"/>
  <c r="C95" i="4"/>
  <c r="C99" i="4"/>
  <c r="C101" i="4"/>
  <c r="C102" i="4"/>
  <c r="C104" i="4"/>
  <c r="C107" i="4"/>
  <c r="C108" i="4"/>
  <c r="C109" i="4"/>
  <c r="C111" i="4"/>
  <c r="C112" i="4"/>
  <c r="C116" i="4"/>
  <c r="C118" i="4"/>
  <c r="C119" i="4"/>
  <c r="C122" i="4"/>
  <c r="C123" i="4"/>
  <c r="C124" i="4"/>
  <c r="C125" i="4"/>
  <c r="C127" i="4"/>
  <c r="C130" i="4"/>
  <c r="C131" i="4"/>
  <c r="C133" i="4"/>
  <c r="C141" i="4"/>
  <c r="C142" i="4"/>
  <c r="C143" i="4"/>
  <c r="C144" i="4"/>
  <c r="C145" i="4"/>
  <c r="C146" i="4"/>
  <c r="C151" i="4"/>
  <c r="C159" i="4"/>
  <c r="C163" i="4"/>
  <c r="C164" i="4"/>
  <c r="C167" i="4"/>
  <c r="C168" i="4"/>
  <c r="C169" i="4"/>
  <c r="C170" i="4"/>
  <c r="C171" i="4"/>
  <c r="C172" i="4"/>
  <c r="C176" i="4"/>
  <c r="C177" i="4"/>
  <c r="C180" i="4"/>
  <c r="C181" i="4"/>
  <c r="C182" i="4"/>
  <c r="C185" i="4"/>
  <c r="C187" i="4"/>
  <c r="C188" i="4"/>
  <c r="C189" i="4"/>
  <c r="C191" i="4"/>
  <c r="C192" i="4"/>
  <c r="C193" i="4"/>
  <c r="C194" i="4"/>
  <c r="C196" i="4"/>
  <c r="C201" i="4"/>
  <c r="C203" i="4"/>
  <c r="C205" i="4"/>
  <c r="C213" i="4"/>
  <c r="C214" i="4"/>
  <c r="C215" i="4"/>
  <c r="C216" i="4"/>
  <c r="C217" i="4"/>
  <c r="C218" i="4"/>
  <c r="C219" i="4"/>
  <c r="C221" i="4"/>
  <c r="C222" i="4"/>
  <c r="C223" i="4"/>
  <c r="C224" i="4"/>
  <c r="C225" i="4"/>
  <c r="C226" i="4"/>
  <c r="C228" i="4"/>
  <c r="C230" i="4"/>
  <c r="C232" i="4"/>
  <c r="Z237" i="1"/>
  <c r="R237" i="1"/>
  <c r="F255" i="2"/>
  <c r="F259" i="2"/>
  <c r="F261" i="2"/>
  <c r="F262" i="2"/>
  <c r="F263" i="2"/>
  <c r="C241" i="2"/>
  <c r="F241" i="2" s="1"/>
  <c r="C242" i="2"/>
  <c r="F242" i="2" s="1"/>
  <c r="C243" i="2"/>
  <c r="F243" i="2" s="1"/>
  <c r="C244" i="2"/>
  <c r="F244" i="2" s="1"/>
  <c r="C245" i="2"/>
  <c r="F245" i="2" s="1"/>
  <c r="C246" i="2"/>
  <c r="F246" i="2" s="1"/>
  <c r="C247" i="2"/>
  <c r="F247" i="2" s="1"/>
  <c r="C248" i="2"/>
  <c r="F248" i="2" s="1"/>
  <c r="C249" i="2"/>
  <c r="F249" i="2" s="1"/>
  <c r="C250" i="2"/>
  <c r="F250" i="2" s="1"/>
  <c r="C251" i="2"/>
  <c r="F251" i="2" s="1"/>
  <c r="C252" i="2"/>
  <c r="F252" i="2" s="1"/>
  <c r="C253" i="2"/>
  <c r="F253" i="2" s="1"/>
  <c r="C254" i="2"/>
  <c r="F254" i="2" s="1"/>
  <c r="C255" i="2"/>
  <c r="C256" i="2"/>
  <c r="F256" i="2" s="1"/>
  <c r="C257" i="2"/>
  <c r="F257" i="2" s="1"/>
  <c r="C258" i="2"/>
  <c r="F258" i="2" s="1"/>
  <c r="C259" i="2"/>
  <c r="C260" i="2"/>
  <c r="F260" i="2" s="1"/>
  <c r="C261" i="2"/>
  <c r="C262" i="2"/>
  <c r="C263" i="2"/>
  <c r="C264" i="2"/>
  <c r="F264" i="2" s="1"/>
  <c r="C265" i="2"/>
  <c r="F265" i="2" s="1"/>
  <c r="C266" i="2"/>
  <c r="F266" i="2" s="1"/>
  <c r="C267" i="2"/>
  <c r="F267" i="2" s="1"/>
  <c r="C268" i="2"/>
  <c r="F268" i="2" s="1"/>
  <c r="C269" i="2"/>
  <c r="F269" i="2" s="1"/>
  <c r="C270" i="2"/>
  <c r="F270" i="2" s="1"/>
  <c r="C271" i="2"/>
  <c r="F271" i="2" s="1"/>
  <c r="C272" i="2"/>
  <c r="F272" i="2" s="1"/>
  <c r="C273" i="2"/>
  <c r="F273" i="2" s="1"/>
  <c r="C274" i="2"/>
  <c r="F274" i="2" s="1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40" i="2"/>
  <c r="C6" i="2"/>
  <c r="F6" i="2" s="1"/>
  <c r="H6" i="2" s="1"/>
  <c r="C7" i="2"/>
  <c r="F7" i="2" s="1"/>
  <c r="H7" i="2" s="1"/>
  <c r="C7" i="4" s="1"/>
  <c r="C8" i="2"/>
  <c r="F8" i="2" s="1"/>
  <c r="H8" i="2" s="1"/>
  <c r="C8" i="4" s="1"/>
  <c r="C9" i="2"/>
  <c r="F9" i="2" s="1"/>
  <c r="H9" i="2" s="1"/>
  <c r="C9" i="4" s="1"/>
  <c r="C10" i="2"/>
  <c r="F10" i="2" s="1"/>
  <c r="H10" i="2" s="1"/>
  <c r="C10" i="4" s="1"/>
  <c r="C11" i="2"/>
  <c r="F11" i="2" s="1"/>
  <c r="H11" i="2" s="1"/>
  <c r="C12" i="2"/>
  <c r="F12" i="2" s="1"/>
  <c r="H12" i="2" s="1"/>
  <c r="C12" i="4" s="1"/>
  <c r="C13" i="2"/>
  <c r="F13" i="2" s="1"/>
  <c r="H13" i="2" s="1"/>
  <c r="C13" i="4" s="1"/>
  <c r="C14" i="2"/>
  <c r="F14" i="2" s="1"/>
  <c r="H14" i="2" s="1"/>
  <c r="C15" i="2"/>
  <c r="F15" i="2" s="1"/>
  <c r="H15" i="2" s="1"/>
  <c r="C16" i="2"/>
  <c r="F16" i="2" s="1"/>
  <c r="H16" i="2" s="1"/>
  <c r="C17" i="2"/>
  <c r="F17" i="2" s="1"/>
  <c r="H17" i="2" s="1"/>
  <c r="C18" i="2"/>
  <c r="F18" i="2" s="1"/>
  <c r="H18" i="2" s="1"/>
  <c r="C18" i="4" s="1"/>
  <c r="C19" i="2"/>
  <c r="F19" i="2" s="1"/>
  <c r="H19" i="2" s="1"/>
  <c r="C19" i="4" s="1"/>
  <c r="C20" i="2"/>
  <c r="F20" i="2" s="1"/>
  <c r="H20" i="2" s="1"/>
  <c r="C20" i="4" s="1"/>
  <c r="C21" i="2"/>
  <c r="F21" i="2" s="1"/>
  <c r="H21" i="2" s="1"/>
  <c r="C22" i="2"/>
  <c r="F22" i="2" s="1"/>
  <c r="H22" i="2" s="1"/>
  <c r="C22" i="4" s="1"/>
  <c r="C23" i="2"/>
  <c r="F23" i="2" s="1"/>
  <c r="H23" i="2" s="1"/>
  <c r="C24" i="2"/>
  <c r="F24" i="2" s="1"/>
  <c r="H24" i="2" s="1"/>
  <c r="C24" i="4" s="1"/>
  <c r="C25" i="2"/>
  <c r="F25" i="2" s="1"/>
  <c r="H25" i="2" s="1"/>
  <c r="C25" i="4" s="1"/>
  <c r="C26" i="2"/>
  <c r="F26" i="2" s="1"/>
  <c r="H26" i="2" s="1"/>
  <c r="C26" i="4" s="1"/>
  <c r="C27" i="2"/>
  <c r="F27" i="2" s="1"/>
  <c r="H27" i="2" s="1"/>
  <c r="C28" i="2"/>
  <c r="F28" i="2" s="1"/>
  <c r="H28" i="2" s="1"/>
  <c r="C28" i="4" s="1"/>
  <c r="C29" i="2"/>
  <c r="F29" i="2" s="1"/>
  <c r="H29" i="2" s="1"/>
  <c r="C30" i="2"/>
  <c r="F30" i="2" s="1"/>
  <c r="H30" i="2" s="1"/>
  <c r="C30" i="4" s="1"/>
  <c r="C31" i="2"/>
  <c r="F31" i="2" s="1"/>
  <c r="H31" i="2" s="1"/>
  <c r="C32" i="2"/>
  <c r="F32" i="2" s="1"/>
  <c r="H32" i="2" s="1"/>
  <c r="C32" i="4" s="1"/>
  <c r="C33" i="2"/>
  <c r="F33" i="2" s="1"/>
  <c r="H33" i="2" s="1"/>
  <c r="C34" i="2"/>
  <c r="F34" i="2" s="1"/>
  <c r="H34" i="2" s="1"/>
  <c r="C35" i="2"/>
  <c r="F35" i="2" s="1"/>
  <c r="H35" i="2" s="1"/>
  <c r="C36" i="2"/>
  <c r="F36" i="2" s="1"/>
  <c r="H36" i="2" s="1"/>
  <c r="C37" i="2"/>
  <c r="F37" i="2" s="1"/>
  <c r="H37" i="2" s="1"/>
  <c r="C37" i="4" s="1"/>
  <c r="C38" i="2"/>
  <c r="F38" i="2" s="1"/>
  <c r="H38" i="2" s="1"/>
  <c r="C39" i="2"/>
  <c r="F39" i="2" s="1"/>
  <c r="H39" i="2" s="1"/>
  <c r="C39" i="4" s="1"/>
  <c r="C40" i="2"/>
  <c r="F40" i="2" s="1"/>
  <c r="H40" i="2" s="1"/>
  <c r="C41" i="2"/>
  <c r="F41" i="2" s="1"/>
  <c r="H41" i="2" s="1"/>
  <c r="C42" i="2"/>
  <c r="F42" i="2" s="1"/>
  <c r="H42" i="2" s="1"/>
  <c r="C43" i="2"/>
  <c r="F43" i="2" s="1"/>
  <c r="H43" i="2" s="1"/>
  <c r="C43" i="4" s="1"/>
  <c r="C44" i="2"/>
  <c r="F44" i="2" s="1"/>
  <c r="H44" i="2" s="1"/>
  <c r="C45" i="2"/>
  <c r="F45" i="2" s="1"/>
  <c r="H45" i="2" s="1"/>
  <c r="C46" i="2"/>
  <c r="F46" i="2" s="1"/>
  <c r="H46" i="2" s="1"/>
  <c r="C47" i="2"/>
  <c r="F47" i="2" s="1"/>
  <c r="H47" i="2" s="1"/>
  <c r="C48" i="2"/>
  <c r="F48" i="2" s="1"/>
  <c r="H48" i="2" s="1"/>
  <c r="C48" i="4" s="1"/>
  <c r="C49" i="2"/>
  <c r="F49" i="2" s="1"/>
  <c r="H49" i="2" s="1"/>
  <c r="C49" i="4" s="1"/>
  <c r="C50" i="2"/>
  <c r="F50" i="2" s="1"/>
  <c r="H50" i="2" s="1"/>
  <c r="C50" i="4" s="1"/>
  <c r="C51" i="2"/>
  <c r="F51" i="2" s="1"/>
  <c r="H51" i="2" s="1"/>
  <c r="C161" i="2"/>
  <c r="F161" i="2" s="1"/>
  <c r="H161" i="2" s="1"/>
  <c r="C161" i="4" s="1"/>
  <c r="C52" i="2"/>
  <c r="F52" i="2" s="1"/>
  <c r="H52" i="2" s="1"/>
  <c r="C53" i="2"/>
  <c r="F53" i="2" s="1"/>
  <c r="H53" i="2" s="1"/>
  <c r="C54" i="2"/>
  <c r="F54" i="2" s="1"/>
  <c r="H54" i="2" s="1"/>
  <c r="C55" i="2"/>
  <c r="F55" i="2" s="1"/>
  <c r="H55" i="2" s="1"/>
  <c r="C55" i="4" s="1"/>
  <c r="C56" i="2"/>
  <c r="F56" i="2" s="1"/>
  <c r="H56" i="2" s="1"/>
  <c r="C57" i="2"/>
  <c r="F57" i="2" s="1"/>
  <c r="H57" i="2" s="1"/>
  <c r="C58" i="2"/>
  <c r="F58" i="2" s="1"/>
  <c r="H58" i="2" s="1"/>
  <c r="C59" i="2"/>
  <c r="F59" i="2" s="1"/>
  <c r="H59" i="2" s="1"/>
  <c r="C59" i="4" s="1"/>
  <c r="C60" i="2"/>
  <c r="F60" i="2" s="1"/>
  <c r="H60" i="2" s="1"/>
  <c r="C60" i="4" s="1"/>
  <c r="C61" i="2"/>
  <c r="F61" i="2" s="1"/>
  <c r="H61" i="2" s="1"/>
  <c r="C61" i="4" s="1"/>
  <c r="C62" i="2"/>
  <c r="F62" i="2" s="1"/>
  <c r="H62" i="2" s="1"/>
  <c r="C63" i="2"/>
  <c r="F63" i="2" s="1"/>
  <c r="H63" i="2" s="1"/>
  <c r="C64" i="2"/>
  <c r="F64" i="2" s="1"/>
  <c r="H64" i="2" s="1"/>
  <c r="C65" i="2"/>
  <c r="F65" i="2" s="1"/>
  <c r="H65" i="2" s="1"/>
  <c r="C66" i="2"/>
  <c r="F66" i="2" s="1"/>
  <c r="H66" i="2" s="1"/>
  <c r="C66" i="4" s="1"/>
  <c r="C67" i="2"/>
  <c r="F67" i="2" s="1"/>
  <c r="H67" i="2" s="1"/>
  <c r="C68" i="2"/>
  <c r="F68" i="2" s="1"/>
  <c r="H68" i="2" s="1"/>
  <c r="C69" i="2"/>
  <c r="F69" i="2" s="1"/>
  <c r="H69" i="2" s="1"/>
  <c r="C70" i="2"/>
  <c r="F70" i="2" s="1"/>
  <c r="H70" i="2" s="1"/>
  <c r="C70" i="4" s="1"/>
  <c r="C71" i="2"/>
  <c r="F71" i="2" s="1"/>
  <c r="H71" i="2" s="1"/>
  <c r="C72" i="2"/>
  <c r="F72" i="2" s="1"/>
  <c r="H72" i="2" s="1"/>
  <c r="C72" i="4" s="1"/>
  <c r="C73" i="2"/>
  <c r="F73" i="2" s="1"/>
  <c r="H73" i="2" s="1"/>
  <c r="C74" i="2"/>
  <c r="F74" i="2" s="1"/>
  <c r="H74" i="2" s="1"/>
  <c r="C74" i="4" s="1"/>
  <c r="C75" i="2"/>
  <c r="F75" i="2" s="1"/>
  <c r="H75" i="2" s="1"/>
  <c r="C76" i="2"/>
  <c r="F76" i="2" s="1"/>
  <c r="H76" i="2" s="1"/>
  <c r="C76" i="4" s="1"/>
  <c r="C77" i="2"/>
  <c r="F77" i="2" s="1"/>
  <c r="H77" i="2" s="1"/>
  <c r="C78" i="2"/>
  <c r="F78" i="2" s="1"/>
  <c r="H78" i="2" s="1"/>
  <c r="C79" i="2"/>
  <c r="F79" i="2" s="1"/>
  <c r="H79" i="2" s="1"/>
  <c r="C80" i="2"/>
  <c r="F80" i="2" s="1"/>
  <c r="H80" i="2" s="1"/>
  <c r="C80" i="4" s="1"/>
  <c r="C81" i="2"/>
  <c r="F81" i="2" s="1"/>
  <c r="H81" i="2" s="1"/>
  <c r="C81" i="4" s="1"/>
  <c r="C82" i="2"/>
  <c r="F82" i="2" s="1"/>
  <c r="H82" i="2" s="1"/>
  <c r="C82" i="4" s="1"/>
  <c r="C83" i="2"/>
  <c r="F83" i="2" s="1"/>
  <c r="H83" i="2" s="1"/>
  <c r="C84" i="2"/>
  <c r="F84" i="2" s="1"/>
  <c r="H84" i="2" s="1"/>
  <c r="C85" i="2"/>
  <c r="F85" i="2" s="1"/>
  <c r="H85" i="2" s="1"/>
  <c r="C86" i="2"/>
  <c r="F86" i="2" s="1"/>
  <c r="H86" i="2" s="1"/>
  <c r="C86" i="4" s="1"/>
  <c r="C87" i="2"/>
  <c r="F87" i="2" s="1"/>
  <c r="H87" i="2" s="1"/>
  <c r="C87" i="4" s="1"/>
  <c r="C88" i="2"/>
  <c r="F88" i="2" s="1"/>
  <c r="H88" i="2" s="1"/>
  <c r="C89" i="2"/>
  <c r="F89" i="2" s="1"/>
  <c r="H89" i="2" s="1"/>
  <c r="C89" i="4" s="1"/>
  <c r="C90" i="2"/>
  <c r="F90" i="2" s="1"/>
  <c r="H90" i="2" s="1"/>
  <c r="C91" i="2"/>
  <c r="F91" i="2" s="1"/>
  <c r="H91" i="2" s="1"/>
  <c r="C92" i="2"/>
  <c r="F92" i="2" s="1"/>
  <c r="H92" i="2" s="1"/>
  <c r="C93" i="2"/>
  <c r="F93" i="2" s="1"/>
  <c r="H93" i="2" s="1"/>
  <c r="C93" i="4" s="1"/>
  <c r="C94" i="2"/>
  <c r="F94" i="2" s="1"/>
  <c r="H94" i="2" s="1"/>
  <c r="C95" i="2"/>
  <c r="F95" i="2" s="1"/>
  <c r="H95" i="2" s="1"/>
  <c r="C96" i="2"/>
  <c r="F96" i="2" s="1"/>
  <c r="H96" i="2" s="1"/>
  <c r="C96" i="4" s="1"/>
  <c r="C97" i="2"/>
  <c r="F97" i="2" s="1"/>
  <c r="H97" i="2" s="1"/>
  <c r="C97" i="4" s="1"/>
  <c r="C98" i="2"/>
  <c r="F98" i="2" s="1"/>
  <c r="H98" i="2" s="1"/>
  <c r="C98" i="4" s="1"/>
  <c r="C99" i="2"/>
  <c r="F99" i="2" s="1"/>
  <c r="H99" i="2" s="1"/>
  <c r="C100" i="2"/>
  <c r="F100" i="2" s="1"/>
  <c r="H100" i="2" s="1"/>
  <c r="C100" i="4" s="1"/>
  <c r="C101" i="2"/>
  <c r="F101" i="2" s="1"/>
  <c r="H101" i="2" s="1"/>
  <c r="C102" i="2"/>
  <c r="F102" i="2" s="1"/>
  <c r="H102" i="2" s="1"/>
  <c r="C103" i="2"/>
  <c r="F103" i="2" s="1"/>
  <c r="H103" i="2" s="1"/>
  <c r="C103" i="4" s="1"/>
  <c r="C104" i="2"/>
  <c r="F104" i="2" s="1"/>
  <c r="H104" i="2" s="1"/>
  <c r="C105" i="2"/>
  <c r="F105" i="2" s="1"/>
  <c r="H105" i="2" s="1"/>
  <c r="C105" i="4" s="1"/>
  <c r="C106" i="2"/>
  <c r="F106" i="2" s="1"/>
  <c r="H106" i="2" s="1"/>
  <c r="C106" i="4" s="1"/>
  <c r="C107" i="2"/>
  <c r="F107" i="2" s="1"/>
  <c r="H107" i="2" s="1"/>
  <c r="C108" i="2"/>
  <c r="F108" i="2" s="1"/>
  <c r="H108" i="2" s="1"/>
  <c r="C109" i="2"/>
  <c r="F109" i="2" s="1"/>
  <c r="H109" i="2" s="1"/>
  <c r="C110" i="2"/>
  <c r="F110" i="2" s="1"/>
  <c r="H110" i="2" s="1"/>
  <c r="C110" i="4" s="1"/>
  <c r="C111" i="2"/>
  <c r="F111" i="2" s="1"/>
  <c r="H111" i="2" s="1"/>
  <c r="C112" i="2"/>
  <c r="F112" i="2" s="1"/>
  <c r="H112" i="2" s="1"/>
  <c r="C113" i="2"/>
  <c r="F113" i="2" s="1"/>
  <c r="H113" i="2" s="1"/>
  <c r="C113" i="4" s="1"/>
  <c r="C114" i="2"/>
  <c r="F114" i="2" s="1"/>
  <c r="H114" i="2" s="1"/>
  <c r="C114" i="4" s="1"/>
  <c r="C115" i="2"/>
  <c r="F115" i="2" s="1"/>
  <c r="H115" i="2" s="1"/>
  <c r="C115" i="4" s="1"/>
  <c r="C116" i="2"/>
  <c r="F116" i="2" s="1"/>
  <c r="H116" i="2" s="1"/>
  <c r="C117" i="2"/>
  <c r="F117" i="2" s="1"/>
  <c r="H117" i="2" s="1"/>
  <c r="C117" i="4" s="1"/>
  <c r="C118" i="2"/>
  <c r="F118" i="2" s="1"/>
  <c r="H118" i="2" s="1"/>
  <c r="C119" i="2"/>
  <c r="F119" i="2" s="1"/>
  <c r="H119" i="2" s="1"/>
  <c r="C120" i="2"/>
  <c r="F120" i="2" s="1"/>
  <c r="H120" i="2" s="1"/>
  <c r="C120" i="4" s="1"/>
  <c r="C121" i="2"/>
  <c r="F121" i="2" s="1"/>
  <c r="H121" i="2" s="1"/>
  <c r="C121" i="4" s="1"/>
  <c r="C122" i="2"/>
  <c r="F122" i="2" s="1"/>
  <c r="H122" i="2" s="1"/>
  <c r="C123" i="2"/>
  <c r="F123" i="2" s="1"/>
  <c r="H123" i="2" s="1"/>
  <c r="C124" i="2"/>
  <c r="F124" i="2" s="1"/>
  <c r="H124" i="2" s="1"/>
  <c r="C125" i="2"/>
  <c r="F125" i="2" s="1"/>
  <c r="H125" i="2" s="1"/>
  <c r="C126" i="2"/>
  <c r="F126" i="2" s="1"/>
  <c r="H126" i="2" s="1"/>
  <c r="C126" i="4" s="1"/>
  <c r="C127" i="2"/>
  <c r="F127" i="2" s="1"/>
  <c r="H127" i="2" s="1"/>
  <c r="C128" i="2"/>
  <c r="F128" i="2" s="1"/>
  <c r="H128" i="2" s="1"/>
  <c r="C128" i="4" s="1"/>
  <c r="C129" i="2"/>
  <c r="F129" i="2" s="1"/>
  <c r="H129" i="2" s="1"/>
  <c r="C129" i="4" s="1"/>
  <c r="C130" i="2"/>
  <c r="F130" i="2" s="1"/>
  <c r="H130" i="2" s="1"/>
  <c r="C131" i="2"/>
  <c r="F131" i="2" s="1"/>
  <c r="H131" i="2" s="1"/>
  <c r="C132" i="2"/>
  <c r="F132" i="2" s="1"/>
  <c r="H132" i="2" s="1"/>
  <c r="C132" i="4" s="1"/>
  <c r="C133" i="2"/>
  <c r="F133" i="2" s="1"/>
  <c r="H133" i="2" s="1"/>
  <c r="C134" i="2"/>
  <c r="F134" i="2" s="1"/>
  <c r="H134" i="2" s="1"/>
  <c r="C134" i="4" s="1"/>
  <c r="C135" i="2"/>
  <c r="F135" i="2" s="1"/>
  <c r="H135" i="2" s="1"/>
  <c r="C135" i="4" s="1"/>
  <c r="C136" i="2"/>
  <c r="F136" i="2" s="1"/>
  <c r="H136" i="2" s="1"/>
  <c r="C136" i="4" s="1"/>
  <c r="C137" i="2"/>
  <c r="F137" i="2" s="1"/>
  <c r="H137" i="2" s="1"/>
  <c r="C137" i="4" s="1"/>
  <c r="C138" i="2"/>
  <c r="F138" i="2" s="1"/>
  <c r="H138" i="2" s="1"/>
  <c r="C138" i="4" s="1"/>
  <c r="C139" i="2"/>
  <c r="F139" i="2" s="1"/>
  <c r="H139" i="2" s="1"/>
  <c r="C139" i="4" s="1"/>
  <c r="C140" i="2"/>
  <c r="F140" i="2" s="1"/>
  <c r="H140" i="2" s="1"/>
  <c r="C140" i="4" s="1"/>
  <c r="C141" i="2"/>
  <c r="F141" i="2" s="1"/>
  <c r="H141" i="2" s="1"/>
  <c r="C142" i="2"/>
  <c r="F142" i="2" s="1"/>
  <c r="H142" i="2" s="1"/>
  <c r="C143" i="2"/>
  <c r="F143" i="2" s="1"/>
  <c r="H143" i="2" s="1"/>
  <c r="C144" i="2"/>
  <c r="F144" i="2" s="1"/>
  <c r="H144" i="2" s="1"/>
  <c r="C145" i="2"/>
  <c r="F145" i="2" s="1"/>
  <c r="H145" i="2" s="1"/>
  <c r="C146" i="2"/>
  <c r="F146" i="2" s="1"/>
  <c r="H146" i="2" s="1"/>
  <c r="C147" i="2"/>
  <c r="F147" i="2" s="1"/>
  <c r="H147" i="2" s="1"/>
  <c r="C147" i="4" s="1"/>
  <c r="C148" i="2"/>
  <c r="F148" i="2" s="1"/>
  <c r="H148" i="2" s="1"/>
  <c r="C148" i="4" s="1"/>
  <c r="C149" i="2"/>
  <c r="F149" i="2" s="1"/>
  <c r="H149" i="2" s="1"/>
  <c r="C149" i="4" s="1"/>
  <c r="C150" i="2"/>
  <c r="F150" i="2" s="1"/>
  <c r="H150" i="2" s="1"/>
  <c r="C150" i="4" s="1"/>
  <c r="C151" i="2"/>
  <c r="F151" i="2" s="1"/>
  <c r="H151" i="2" s="1"/>
  <c r="C152" i="2"/>
  <c r="F152" i="2" s="1"/>
  <c r="H152" i="2" s="1"/>
  <c r="C152" i="4" s="1"/>
  <c r="C153" i="2"/>
  <c r="F153" i="2" s="1"/>
  <c r="H153" i="2" s="1"/>
  <c r="C153" i="4" s="1"/>
  <c r="C154" i="2"/>
  <c r="F154" i="2" s="1"/>
  <c r="H154" i="2" s="1"/>
  <c r="C154" i="4" s="1"/>
  <c r="C155" i="2"/>
  <c r="F155" i="2" s="1"/>
  <c r="H155" i="2" s="1"/>
  <c r="C155" i="4" s="1"/>
  <c r="C156" i="2"/>
  <c r="F156" i="2" s="1"/>
  <c r="H156" i="2" s="1"/>
  <c r="C156" i="4" s="1"/>
  <c r="C157" i="2"/>
  <c r="F157" i="2" s="1"/>
  <c r="H157" i="2" s="1"/>
  <c r="C157" i="4" s="1"/>
  <c r="C158" i="2"/>
  <c r="F158" i="2" s="1"/>
  <c r="H158" i="2" s="1"/>
  <c r="C158" i="4" s="1"/>
  <c r="C159" i="2"/>
  <c r="F159" i="2" s="1"/>
  <c r="H159" i="2" s="1"/>
  <c r="C160" i="2"/>
  <c r="F160" i="2" s="1"/>
  <c r="H160" i="2" s="1"/>
  <c r="C160" i="4" s="1"/>
  <c r="C162" i="2"/>
  <c r="F162" i="2" s="1"/>
  <c r="H162" i="2" s="1"/>
  <c r="C162" i="4" s="1"/>
  <c r="C163" i="2"/>
  <c r="F163" i="2" s="1"/>
  <c r="H163" i="2" s="1"/>
  <c r="C164" i="2"/>
  <c r="F164" i="2" s="1"/>
  <c r="H164" i="2" s="1"/>
  <c r="C165" i="2"/>
  <c r="F165" i="2" s="1"/>
  <c r="H165" i="2" s="1"/>
  <c r="C165" i="4" s="1"/>
  <c r="C166" i="2"/>
  <c r="F166" i="2" s="1"/>
  <c r="H166" i="2" s="1"/>
  <c r="C166" i="4" s="1"/>
  <c r="C167" i="2"/>
  <c r="F167" i="2" s="1"/>
  <c r="H167" i="2" s="1"/>
  <c r="C168" i="2"/>
  <c r="F168" i="2" s="1"/>
  <c r="H168" i="2" s="1"/>
  <c r="C169" i="2"/>
  <c r="F169" i="2" s="1"/>
  <c r="H169" i="2" s="1"/>
  <c r="C170" i="2"/>
  <c r="F170" i="2" s="1"/>
  <c r="H170" i="2" s="1"/>
  <c r="C171" i="2"/>
  <c r="F171" i="2" s="1"/>
  <c r="H171" i="2" s="1"/>
  <c r="C172" i="2"/>
  <c r="F172" i="2" s="1"/>
  <c r="H172" i="2" s="1"/>
  <c r="C173" i="2"/>
  <c r="F173" i="2" s="1"/>
  <c r="H173" i="2" s="1"/>
  <c r="C173" i="4" s="1"/>
  <c r="C174" i="2"/>
  <c r="F174" i="2" s="1"/>
  <c r="H174" i="2" s="1"/>
  <c r="C174" i="4" s="1"/>
  <c r="C175" i="2"/>
  <c r="F175" i="2" s="1"/>
  <c r="H175" i="2" s="1"/>
  <c r="C175" i="4" s="1"/>
  <c r="C176" i="2"/>
  <c r="F176" i="2" s="1"/>
  <c r="H176" i="2" s="1"/>
  <c r="C177" i="2"/>
  <c r="F177" i="2" s="1"/>
  <c r="H177" i="2" s="1"/>
  <c r="C178" i="2"/>
  <c r="F178" i="2" s="1"/>
  <c r="H178" i="2" s="1"/>
  <c r="C178" i="4" s="1"/>
  <c r="C179" i="2"/>
  <c r="F179" i="2" s="1"/>
  <c r="H179" i="2" s="1"/>
  <c r="C179" i="4" s="1"/>
  <c r="C180" i="2"/>
  <c r="F180" i="2" s="1"/>
  <c r="H180" i="2" s="1"/>
  <c r="C181" i="2"/>
  <c r="F181" i="2" s="1"/>
  <c r="H181" i="2" s="1"/>
  <c r="C182" i="2"/>
  <c r="F182" i="2" s="1"/>
  <c r="H182" i="2" s="1"/>
  <c r="C183" i="2"/>
  <c r="F183" i="2" s="1"/>
  <c r="H183" i="2" s="1"/>
  <c r="C183" i="4" s="1"/>
  <c r="C184" i="2"/>
  <c r="F184" i="2" s="1"/>
  <c r="H184" i="2" s="1"/>
  <c r="C184" i="4" s="1"/>
  <c r="C185" i="2"/>
  <c r="F185" i="2" s="1"/>
  <c r="H185" i="2" s="1"/>
  <c r="C186" i="2"/>
  <c r="F186" i="2" s="1"/>
  <c r="H186" i="2" s="1"/>
  <c r="C186" i="4" s="1"/>
  <c r="C187" i="2"/>
  <c r="F187" i="2" s="1"/>
  <c r="H187" i="2" s="1"/>
  <c r="C188" i="2"/>
  <c r="F188" i="2" s="1"/>
  <c r="H188" i="2" s="1"/>
  <c r="C189" i="2"/>
  <c r="F189" i="2" s="1"/>
  <c r="H189" i="2" s="1"/>
  <c r="C190" i="2"/>
  <c r="F190" i="2" s="1"/>
  <c r="H190" i="2" s="1"/>
  <c r="C190" i="4" s="1"/>
  <c r="C191" i="2"/>
  <c r="F191" i="2" s="1"/>
  <c r="H191" i="2" s="1"/>
  <c r="C192" i="2"/>
  <c r="F192" i="2" s="1"/>
  <c r="H192" i="2" s="1"/>
  <c r="C193" i="2"/>
  <c r="F193" i="2" s="1"/>
  <c r="H193" i="2" s="1"/>
  <c r="C194" i="2"/>
  <c r="F194" i="2" s="1"/>
  <c r="H194" i="2" s="1"/>
  <c r="C195" i="2"/>
  <c r="F195" i="2" s="1"/>
  <c r="H195" i="2" s="1"/>
  <c r="C195" i="4" s="1"/>
  <c r="C196" i="2"/>
  <c r="F196" i="2" s="1"/>
  <c r="H196" i="2" s="1"/>
  <c r="C197" i="2"/>
  <c r="F197" i="2" s="1"/>
  <c r="H197" i="2" s="1"/>
  <c r="C197" i="4" s="1"/>
  <c r="C198" i="2"/>
  <c r="F198" i="2" s="1"/>
  <c r="H198" i="2" s="1"/>
  <c r="C198" i="4" s="1"/>
  <c r="C199" i="2"/>
  <c r="F199" i="2" s="1"/>
  <c r="H199" i="2" s="1"/>
  <c r="C199" i="4" s="1"/>
  <c r="C200" i="2"/>
  <c r="F200" i="2" s="1"/>
  <c r="H200" i="2" s="1"/>
  <c r="C200" i="4" s="1"/>
  <c r="C201" i="2"/>
  <c r="F201" i="2" s="1"/>
  <c r="H201" i="2" s="1"/>
  <c r="C202" i="2"/>
  <c r="F202" i="2" s="1"/>
  <c r="H202" i="2" s="1"/>
  <c r="C202" i="4" s="1"/>
  <c r="C203" i="2"/>
  <c r="F203" i="2" s="1"/>
  <c r="H203" i="2" s="1"/>
  <c r="C204" i="2"/>
  <c r="F204" i="2" s="1"/>
  <c r="H204" i="2" s="1"/>
  <c r="C204" i="4" s="1"/>
  <c r="C205" i="2"/>
  <c r="F205" i="2" s="1"/>
  <c r="H205" i="2" s="1"/>
  <c r="C206" i="2"/>
  <c r="F206" i="2" s="1"/>
  <c r="H206" i="2" s="1"/>
  <c r="C206" i="4" s="1"/>
  <c r="C207" i="2"/>
  <c r="F207" i="2" s="1"/>
  <c r="H207" i="2" s="1"/>
  <c r="C207" i="4" s="1"/>
  <c r="C208" i="2"/>
  <c r="F208" i="2" s="1"/>
  <c r="H208" i="2" s="1"/>
  <c r="C208" i="4" s="1"/>
  <c r="C209" i="2"/>
  <c r="F209" i="2" s="1"/>
  <c r="H209" i="2" s="1"/>
  <c r="C209" i="4" s="1"/>
  <c r="C210" i="2"/>
  <c r="F210" i="2" s="1"/>
  <c r="H210" i="2" s="1"/>
  <c r="C210" i="4" s="1"/>
  <c r="C211" i="2"/>
  <c r="F211" i="2" s="1"/>
  <c r="H211" i="2" s="1"/>
  <c r="C211" i="4" s="1"/>
  <c r="C212" i="2"/>
  <c r="F212" i="2" s="1"/>
  <c r="H212" i="2" s="1"/>
  <c r="C212" i="4" s="1"/>
  <c r="C213" i="2"/>
  <c r="F213" i="2" s="1"/>
  <c r="H213" i="2" s="1"/>
  <c r="C214" i="2"/>
  <c r="F214" i="2" s="1"/>
  <c r="H214" i="2" s="1"/>
  <c r="C215" i="2"/>
  <c r="F215" i="2" s="1"/>
  <c r="H215" i="2" s="1"/>
  <c r="C216" i="2"/>
  <c r="F216" i="2" s="1"/>
  <c r="H216" i="2" s="1"/>
  <c r="C217" i="2"/>
  <c r="F217" i="2" s="1"/>
  <c r="H217" i="2" s="1"/>
  <c r="C218" i="2"/>
  <c r="F218" i="2" s="1"/>
  <c r="H218" i="2" s="1"/>
  <c r="C219" i="2"/>
  <c r="F219" i="2" s="1"/>
  <c r="H219" i="2" s="1"/>
  <c r="C220" i="2"/>
  <c r="F220" i="2" s="1"/>
  <c r="H220" i="2" s="1"/>
  <c r="C220" i="4" s="1"/>
  <c r="C221" i="2"/>
  <c r="F221" i="2" s="1"/>
  <c r="H221" i="2" s="1"/>
  <c r="C222" i="2"/>
  <c r="F222" i="2" s="1"/>
  <c r="H222" i="2" s="1"/>
  <c r="C223" i="2"/>
  <c r="F223" i="2" s="1"/>
  <c r="H223" i="2" s="1"/>
  <c r="C224" i="2"/>
  <c r="F224" i="2" s="1"/>
  <c r="H224" i="2" s="1"/>
  <c r="C225" i="2"/>
  <c r="F225" i="2" s="1"/>
  <c r="H225" i="2" s="1"/>
  <c r="C226" i="2"/>
  <c r="F226" i="2" s="1"/>
  <c r="H226" i="2" s="1"/>
  <c r="C227" i="2"/>
  <c r="F227" i="2" s="1"/>
  <c r="H227" i="2" s="1"/>
  <c r="C227" i="4" s="1"/>
  <c r="C228" i="2"/>
  <c r="F228" i="2" s="1"/>
  <c r="H228" i="2" s="1"/>
  <c r="C229" i="2"/>
  <c r="F229" i="2" s="1"/>
  <c r="H229" i="2" s="1"/>
  <c r="C229" i="4" s="1"/>
  <c r="C230" i="2"/>
  <c r="F230" i="2" s="1"/>
  <c r="H230" i="2" s="1"/>
  <c r="C231" i="2"/>
  <c r="F231" i="2" s="1"/>
  <c r="H231" i="2" s="1"/>
  <c r="C231" i="4" s="1"/>
  <c r="C232" i="2"/>
  <c r="F232" i="2" s="1"/>
  <c r="H232" i="2" s="1"/>
  <c r="C233" i="2"/>
  <c r="F233" i="2" s="1"/>
  <c r="H233" i="2" s="1"/>
  <c r="C233" i="4" s="1"/>
  <c r="C234" i="2"/>
  <c r="F234" i="2" s="1"/>
  <c r="H234" i="2" s="1"/>
  <c r="C234" i="4" s="1"/>
  <c r="C235" i="2"/>
  <c r="F235" i="2" s="1"/>
  <c r="H235" i="2" s="1"/>
  <c r="C235" i="4" s="1"/>
  <c r="C236" i="2"/>
  <c r="F236" i="2" s="1"/>
  <c r="H236" i="2" s="1"/>
  <c r="C236" i="4" s="1"/>
  <c r="C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16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5" i="2"/>
  <c r="B275" i="2" l="1"/>
  <c r="B237" i="2"/>
  <c r="R275" i="1"/>
  <c r="P275" i="1"/>
  <c r="O275" i="1"/>
  <c r="M275" i="1" l="1"/>
  <c r="P158" i="1" l="1"/>
  <c r="O237" i="1" l="1"/>
  <c r="P6" i="1"/>
  <c r="P7" i="1"/>
  <c r="P9" i="1"/>
  <c r="P10" i="1"/>
  <c r="P11" i="1"/>
  <c r="P1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8" i="1"/>
  <c r="P29" i="1"/>
  <c r="P30" i="1"/>
  <c r="P31" i="1"/>
  <c r="P32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50" i="1"/>
  <c r="P51" i="1"/>
  <c r="P161" i="1"/>
  <c r="P52" i="1"/>
  <c r="P53" i="1"/>
  <c r="P54" i="1"/>
  <c r="P55" i="1"/>
  <c r="P56" i="1"/>
  <c r="P57" i="1"/>
  <c r="P58" i="1"/>
  <c r="P59" i="1"/>
  <c r="P60" i="1"/>
  <c r="P63" i="1"/>
  <c r="P64" i="1"/>
  <c r="P65" i="1"/>
  <c r="P67" i="1"/>
  <c r="P68" i="1"/>
  <c r="P69" i="1"/>
  <c r="P71" i="1"/>
  <c r="P72" i="1"/>
  <c r="P73" i="1"/>
  <c r="P74" i="1"/>
  <c r="P75" i="1"/>
  <c r="P76" i="1"/>
  <c r="P77" i="1"/>
  <c r="P78" i="1"/>
  <c r="P79" i="1"/>
  <c r="P81" i="1"/>
  <c r="P82" i="1"/>
  <c r="P83" i="1"/>
  <c r="P84" i="1"/>
  <c r="P85" i="1"/>
  <c r="P86" i="1"/>
  <c r="P87" i="1"/>
  <c r="P88" i="1"/>
  <c r="P90" i="1"/>
  <c r="P91" i="1"/>
  <c r="P92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1" i="1"/>
  <c r="P112" i="1"/>
  <c r="P113" i="1"/>
  <c r="P114" i="1"/>
  <c r="P115" i="1"/>
  <c r="P116" i="1"/>
  <c r="P117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2" i="1"/>
  <c r="P134" i="1"/>
  <c r="P135" i="1"/>
  <c r="P136" i="1"/>
  <c r="P137" i="1"/>
  <c r="P139" i="1"/>
  <c r="P141" i="1"/>
  <c r="P142" i="1"/>
  <c r="P143" i="1"/>
  <c r="P144" i="1"/>
  <c r="P146" i="1"/>
  <c r="P148" i="1"/>
  <c r="P149" i="1"/>
  <c r="P150" i="1"/>
  <c r="P151" i="1"/>
  <c r="P153" i="1"/>
  <c r="P154" i="1"/>
  <c r="P155" i="1"/>
  <c r="P156" i="1"/>
  <c r="P159" i="1"/>
  <c r="P160" i="1"/>
  <c r="P163" i="1"/>
  <c r="P164" i="1"/>
  <c r="P165" i="1"/>
  <c r="P166" i="1"/>
  <c r="P167" i="1"/>
  <c r="P168" i="1"/>
  <c r="P169" i="1"/>
  <c r="P171" i="1"/>
  <c r="P172" i="1"/>
  <c r="P174" i="1"/>
  <c r="P176" i="1"/>
  <c r="P179" i="1"/>
  <c r="P181" i="1"/>
  <c r="P182" i="1"/>
  <c r="P184" i="1"/>
  <c r="P185" i="1"/>
  <c r="P187" i="1"/>
  <c r="P188" i="1"/>
  <c r="P189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6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M237" i="1" l="1"/>
  <c r="P5" i="1" l="1"/>
  <c r="P237" i="1" s="1"/>
  <c r="Q237" i="1" l="1"/>
  <c r="C240" i="2" l="1"/>
  <c r="H265" i="2"/>
  <c r="H264" i="2"/>
  <c r="C264" i="4" s="1"/>
  <c r="H274" i="2"/>
  <c r="K264" i="1"/>
  <c r="F264" i="1"/>
  <c r="F265" i="1"/>
  <c r="K265" i="1"/>
  <c r="Z275" i="1"/>
  <c r="F5" i="2" l="1"/>
  <c r="H5" i="2" s="1"/>
  <c r="C5" i="4" s="1"/>
  <c r="F114" i="1" l="1"/>
  <c r="K114" i="1"/>
  <c r="K124" i="1"/>
  <c r="Q275" i="1" l="1"/>
  <c r="J275" i="1"/>
  <c r="K274" i="1"/>
  <c r="K273" i="1"/>
  <c r="K272" i="1"/>
  <c r="K271" i="1"/>
  <c r="K270" i="1"/>
  <c r="K269" i="1"/>
  <c r="K268" i="1"/>
  <c r="K266" i="1"/>
  <c r="K262" i="1"/>
  <c r="K261" i="1"/>
  <c r="K260" i="1"/>
  <c r="K259" i="1"/>
  <c r="K258" i="1"/>
  <c r="K257" i="1"/>
  <c r="K256" i="1"/>
  <c r="K254" i="1"/>
  <c r="K253" i="1"/>
  <c r="K252" i="1"/>
  <c r="K250" i="1"/>
  <c r="K247" i="1"/>
  <c r="K246" i="1"/>
  <c r="K244" i="1"/>
  <c r="K243" i="1"/>
  <c r="K242" i="1"/>
  <c r="K241" i="1"/>
  <c r="K240" i="1"/>
  <c r="K275" i="1" l="1"/>
  <c r="J237" i="1"/>
  <c r="H237" i="1"/>
  <c r="K5" i="1" l="1"/>
  <c r="K6" i="1"/>
  <c r="K7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6" i="1"/>
  <c r="K28" i="1"/>
  <c r="K29" i="1"/>
  <c r="K30" i="1"/>
  <c r="K31" i="1"/>
  <c r="K32" i="1"/>
  <c r="K35" i="1"/>
  <c r="K36" i="1"/>
  <c r="K37" i="1"/>
  <c r="K39" i="1"/>
  <c r="K40" i="1"/>
  <c r="K41" i="1"/>
  <c r="K42" i="1"/>
  <c r="K44" i="1"/>
  <c r="K45" i="1"/>
  <c r="K46" i="1"/>
  <c r="K47" i="1"/>
  <c r="K51" i="1"/>
  <c r="K161" i="1"/>
  <c r="K53" i="1"/>
  <c r="K54" i="1"/>
  <c r="K55" i="1"/>
  <c r="K56" i="1"/>
  <c r="K57" i="1"/>
  <c r="K58" i="1"/>
  <c r="K59" i="1"/>
  <c r="K63" i="1"/>
  <c r="K65" i="1"/>
  <c r="K67" i="1"/>
  <c r="K68" i="1"/>
  <c r="K71" i="1"/>
  <c r="K73" i="1"/>
  <c r="K74" i="1"/>
  <c r="K75" i="1"/>
  <c r="K76" i="1"/>
  <c r="K77" i="1"/>
  <c r="K78" i="1"/>
  <c r="K81" i="1"/>
  <c r="K83" i="1"/>
  <c r="K84" i="1"/>
  <c r="K85" i="1"/>
  <c r="K86" i="1"/>
  <c r="K87" i="1"/>
  <c r="K88" i="1"/>
  <c r="K90" i="1"/>
  <c r="K91" i="1"/>
  <c r="K92" i="1"/>
  <c r="K95" i="1"/>
  <c r="K96" i="1"/>
  <c r="K97" i="1"/>
  <c r="K98" i="1"/>
  <c r="K99" i="1"/>
  <c r="K101" i="1"/>
  <c r="K102" i="1"/>
  <c r="K104" i="1"/>
  <c r="K106" i="1"/>
  <c r="K107" i="1"/>
  <c r="K108" i="1"/>
  <c r="K109" i="1"/>
  <c r="K111" i="1"/>
  <c r="K112" i="1"/>
  <c r="K115" i="1"/>
  <c r="K116" i="1"/>
  <c r="K117" i="1"/>
  <c r="K119" i="1"/>
  <c r="K120" i="1"/>
  <c r="K121" i="1"/>
  <c r="K122" i="1"/>
  <c r="K125" i="1"/>
  <c r="K126" i="1"/>
  <c r="K127" i="1"/>
  <c r="K128" i="1"/>
  <c r="K129" i="1"/>
  <c r="K130" i="1"/>
  <c r="K132" i="1"/>
  <c r="K134" i="1"/>
  <c r="K135" i="1"/>
  <c r="K136" i="1"/>
  <c r="K137" i="1"/>
  <c r="K139" i="1"/>
  <c r="K141" i="1"/>
  <c r="K142" i="1"/>
  <c r="K143" i="1"/>
  <c r="K144" i="1"/>
  <c r="K146" i="1"/>
  <c r="K148" i="1"/>
  <c r="K149" i="1"/>
  <c r="K150" i="1"/>
  <c r="K151" i="1"/>
  <c r="K153" i="1"/>
  <c r="K154" i="1"/>
  <c r="K155" i="1"/>
  <c r="K156" i="1"/>
  <c r="K159" i="1"/>
  <c r="K160" i="1"/>
  <c r="K163" i="1"/>
  <c r="K165" i="1"/>
  <c r="K166" i="1"/>
  <c r="K168" i="1"/>
  <c r="K169" i="1"/>
  <c r="K172" i="1"/>
  <c r="K174" i="1"/>
  <c r="K176" i="1"/>
  <c r="K179" i="1"/>
  <c r="K181" i="1"/>
  <c r="K182" i="1"/>
  <c r="K184" i="1"/>
  <c r="K185" i="1"/>
  <c r="K187" i="1"/>
  <c r="K188" i="1"/>
  <c r="K189" i="1"/>
  <c r="K191" i="1"/>
  <c r="K192" i="1"/>
  <c r="K193" i="1"/>
  <c r="K194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1" i="1"/>
  <c r="K212" i="1"/>
  <c r="K213" i="1"/>
  <c r="K214" i="1"/>
  <c r="K216" i="1"/>
  <c r="K217" i="1"/>
  <c r="K218" i="1"/>
  <c r="K219" i="1"/>
  <c r="K221" i="1"/>
  <c r="K6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 l="1"/>
  <c r="L237" i="1" l="1"/>
  <c r="L275" i="1" l="1"/>
  <c r="F241" i="1" l="1"/>
  <c r="F242" i="1"/>
  <c r="F243" i="1"/>
  <c r="F244" i="1"/>
  <c r="F246" i="1"/>
  <c r="F247" i="1"/>
  <c r="F248" i="1"/>
  <c r="F249" i="1"/>
  <c r="F250" i="1"/>
  <c r="F252" i="1"/>
  <c r="F253" i="1"/>
  <c r="F254" i="1"/>
  <c r="F255" i="1"/>
  <c r="F256" i="1"/>
  <c r="F257" i="1"/>
  <c r="F258" i="1"/>
  <c r="F251" i="1"/>
  <c r="F259" i="1"/>
  <c r="F260" i="1"/>
  <c r="F261" i="1"/>
  <c r="F262" i="1"/>
  <c r="F263" i="1"/>
  <c r="F266" i="1"/>
  <c r="F268" i="1"/>
  <c r="F269" i="1"/>
  <c r="F270" i="1"/>
  <c r="F271" i="1"/>
  <c r="F272" i="1"/>
  <c r="F273" i="1"/>
  <c r="F274" i="1"/>
  <c r="F240" i="1"/>
  <c r="E275" i="1"/>
  <c r="C275" i="1"/>
  <c r="F275" i="1" l="1"/>
  <c r="E237" i="1"/>
  <c r="C237" i="1"/>
  <c r="F5" i="1" l="1"/>
  <c r="F6" i="1"/>
  <c r="F7" i="1"/>
  <c r="F9" i="1"/>
  <c r="F10" i="1"/>
  <c r="F11" i="1"/>
  <c r="F12" i="1"/>
  <c r="F14" i="1"/>
  <c r="F15" i="1"/>
  <c r="F16" i="1"/>
  <c r="F17" i="1"/>
  <c r="F18" i="1"/>
  <c r="F19" i="1"/>
  <c r="F21" i="1"/>
  <c r="F22" i="1"/>
  <c r="F23" i="1"/>
  <c r="F24" i="1"/>
  <c r="F26" i="1"/>
  <c r="F28" i="1"/>
  <c r="F29" i="1"/>
  <c r="F30" i="1"/>
  <c r="F31" i="1"/>
  <c r="F32" i="1"/>
  <c r="F35" i="1"/>
  <c r="F36" i="1"/>
  <c r="F37" i="1"/>
  <c r="F39" i="1"/>
  <c r="F40" i="1"/>
  <c r="F41" i="1"/>
  <c r="F42" i="1"/>
  <c r="F44" i="1"/>
  <c r="F45" i="1"/>
  <c r="F46" i="1"/>
  <c r="F47" i="1"/>
  <c r="F50" i="1"/>
  <c r="F51" i="1"/>
  <c r="F161" i="1"/>
  <c r="F53" i="1"/>
  <c r="F54" i="1"/>
  <c r="F55" i="1"/>
  <c r="F56" i="1"/>
  <c r="F57" i="1"/>
  <c r="F59" i="1"/>
  <c r="F63" i="1"/>
  <c r="F67" i="1"/>
  <c r="F68" i="1"/>
  <c r="F71" i="1"/>
  <c r="F73" i="1"/>
  <c r="F74" i="1"/>
  <c r="F76" i="1"/>
  <c r="F77" i="1"/>
  <c r="F78" i="1"/>
  <c r="F81" i="1"/>
  <c r="F83" i="1"/>
  <c r="F84" i="1"/>
  <c r="F85" i="1"/>
  <c r="F86" i="1"/>
  <c r="F87" i="1"/>
  <c r="F88" i="1"/>
  <c r="F90" i="1"/>
  <c r="F92" i="1"/>
  <c r="F95" i="1"/>
  <c r="F96" i="1"/>
  <c r="F97" i="1"/>
  <c r="F98" i="1"/>
  <c r="F99" i="1"/>
  <c r="F101" i="1"/>
  <c r="F102" i="1"/>
  <c r="F104" i="1"/>
  <c r="F106" i="1"/>
  <c r="F107" i="1"/>
  <c r="F108" i="1"/>
  <c r="F109" i="1"/>
  <c r="F111" i="1"/>
  <c r="F112" i="1"/>
  <c r="F115" i="1"/>
  <c r="F116" i="1"/>
  <c r="F117" i="1"/>
  <c r="F119" i="1"/>
  <c r="F120" i="1"/>
  <c r="F121" i="1"/>
  <c r="F122" i="1"/>
  <c r="F125" i="1"/>
  <c r="F126" i="1"/>
  <c r="F127" i="1"/>
  <c r="F128" i="1"/>
  <c r="F129" i="1"/>
  <c r="F130" i="1"/>
  <c r="F134" i="1"/>
  <c r="F135" i="1"/>
  <c r="F137" i="1"/>
  <c r="F139" i="1"/>
  <c r="F141" i="1"/>
  <c r="F142" i="1"/>
  <c r="F143" i="1"/>
  <c r="F144" i="1"/>
  <c r="F146" i="1"/>
  <c r="F148" i="1"/>
  <c r="F149" i="1"/>
  <c r="F150" i="1"/>
  <c r="F151" i="1"/>
  <c r="F153" i="1"/>
  <c r="F154" i="1"/>
  <c r="F155" i="1"/>
  <c r="F156" i="1"/>
  <c r="F159" i="1"/>
  <c r="F160" i="1"/>
  <c r="F163" i="1"/>
  <c r="F165" i="1"/>
  <c r="F166" i="1"/>
  <c r="F168" i="1"/>
  <c r="F169" i="1"/>
  <c r="F172" i="1"/>
  <c r="F174" i="1"/>
  <c r="F176" i="1"/>
  <c r="F179" i="1"/>
  <c r="F181" i="1"/>
  <c r="F182" i="1"/>
  <c r="F184" i="1"/>
  <c r="F185" i="1"/>
  <c r="F187" i="1"/>
  <c r="F188" i="1"/>
  <c r="F191" i="1"/>
  <c r="F192" i="1"/>
  <c r="F194" i="1"/>
  <c r="F196" i="1"/>
  <c r="F197" i="1"/>
  <c r="F199" i="1"/>
  <c r="F200" i="1"/>
  <c r="F201" i="1"/>
  <c r="F202" i="1"/>
  <c r="F203" i="1"/>
  <c r="F205" i="1"/>
  <c r="F206" i="1"/>
  <c r="F207" i="1"/>
  <c r="F208" i="1"/>
  <c r="F211" i="1"/>
  <c r="F212" i="1"/>
  <c r="F213" i="1"/>
  <c r="F214" i="1"/>
  <c r="F217" i="1"/>
  <c r="F218" i="1"/>
  <c r="F219" i="1"/>
  <c r="F221" i="1"/>
  <c r="F61" i="1"/>
  <c r="F223" i="1"/>
  <c r="F224" i="1"/>
  <c r="F226" i="1"/>
  <c r="F227" i="1"/>
  <c r="F228" i="1"/>
  <c r="F229" i="1"/>
  <c r="F230" i="1"/>
  <c r="F231" i="1"/>
  <c r="F232" i="1"/>
  <c r="F233" i="1"/>
  <c r="F234" i="1"/>
  <c r="F235" i="1"/>
  <c r="F236" i="1"/>
  <c r="B237" i="1"/>
  <c r="F237" i="1" s="1"/>
  <c r="G237" i="1" l="1"/>
  <c r="H262" i="2" l="1"/>
  <c r="H266" i="2" l="1"/>
  <c r="C266" i="4" s="1"/>
  <c r="H267" i="2"/>
  <c r="H268" i="2"/>
  <c r="C268" i="4" s="1"/>
  <c r="H269" i="2"/>
  <c r="C269" i="4" s="1"/>
  <c r="H270" i="2"/>
  <c r="C270" i="4" s="1"/>
  <c r="H271" i="2"/>
  <c r="H272" i="2"/>
  <c r="H273" i="2"/>
  <c r="C273" i="4" s="1"/>
  <c r="F240" i="2"/>
  <c r="H240" i="2" l="1"/>
  <c r="C240" i="4" s="1"/>
  <c r="C275" i="2"/>
  <c r="H255" i="2"/>
  <c r="H250" i="2"/>
  <c r="C250" i="4" s="1"/>
  <c r="H249" i="2"/>
  <c r="H261" i="2"/>
  <c r="C261" i="4" s="1"/>
  <c r="H260" i="2"/>
  <c r="C260" i="4" s="1"/>
  <c r="H259" i="2"/>
  <c r="C259" i="4" s="1"/>
  <c r="H258" i="2"/>
  <c r="C258" i="4" s="1"/>
  <c r="H257" i="2"/>
  <c r="C257" i="4" s="1"/>
  <c r="H256" i="2"/>
  <c r="C256" i="4" s="1"/>
  <c r="H254" i="2"/>
  <c r="H253" i="2"/>
  <c r="C253" i="4" s="1"/>
  <c r="H251" i="2"/>
  <c r="C251" i="4" s="1"/>
  <c r="H248" i="2"/>
  <c r="C248" i="4" s="1"/>
  <c r="H247" i="2"/>
  <c r="C247" i="4" s="1"/>
  <c r="H246" i="2"/>
  <c r="H244" i="2"/>
  <c r="H243" i="2"/>
  <c r="C243" i="4" s="1"/>
  <c r="H242" i="2"/>
  <c r="C242" i="4" s="1"/>
  <c r="H241" i="2"/>
  <c r="C241" i="4" s="1"/>
  <c r="C275" i="4" l="1"/>
  <c r="H275" i="2"/>
  <c r="G275" i="1" l="1"/>
  <c r="B275" i="1"/>
  <c r="C237" i="2" l="1"/>
  <c r="F237" i="2" l="1"/>
  <c r="H237" i="2" l="1"/>
  <c r="C237" i="4"/>
  <c r="F275" i="2" l="1"/>
  <c r="F276" i="2" s="1"/>
  <c r="I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tc={CDDDB380-01EF-422C-B08E-4B5E3FEB8D9F}</author>
    <author>tc={053D4E1E-41BF-44FD-B6EB-CB7778BD056F}</author>
    <author>tc={98C9F360-DD0A-4EA6-B289-C35A4C4B72CD}</author>
    <author>tc={7637730D-2E0D-4673-B745-94C468AF1225}</author>
    <author>tc={3D222B51-57D2-4DA7-8FB8-03F62993BAF9}</author>
    <author>tc={3941F98B-92A8-47E5-AE13-CB5C5B3571F6}</author>
    <author>tc={C8BAA613-E04F-4447-8F66-EB2B02178D89}</author>
    <author>Davis, Teresa Y</author>
    <author>tc={CDA16951-E416-421F-BDF8-648BFD86F302}</author>
    <author>tc={44C2DB38-F100-40DA-9326-19183809DC25}</author>
    <author>tc={252B51ED-A3A2-43B7-A537-AE6428042B0A}</author>
    <author>tc={C1CEC839-D5A2-41C7-8468-3EB23F6270B1}</author>
    <author>tc={2FD7ABA5-A3D9-4D50-A5DA-1968885DE2B5}</author>
    <author>tc={B6E70EC6-FA02-45B4-B8E7-670FBBC17623}</author>
    <author>tc={500A403B-3F58-49A4-AA15-2E2A649BF3EB}</author>
    <author>tc={6361185E-DD9C-484A-B2C1-5CA16E3FA8A9}</author>
    <author>tc={A7532399-A79F-4D55-97F2-1C9A1CAC1950}</author>
    <author>tc={E9543604-4267-4FD0-8D0F-B54AEBC08150}</author>
    <author>tc={F6ED2443-87C5-4682-BD19-CA8572779CEC}</author>
    <author>tc={D68EB7C2-DD24-41D3-B2BE-79D9053BBCF8}</author>
    <author>tc={C60CF38E-C1D4-4878-8ADB-D672EE62EA72}</author>
    <author>tc={CD4A0E32-C755-4A75-938C-9F95DE88AC5D}</author>
    <author>tc={236B427A-E66C-4E87-969B-87C7C156D721}</author>
    <author>tc={427F6CF5-6A36-4A5D-8EEF-66AB01FD0DF6}</author>
    <author>tc={D6FFB6E9-9498-4FF3-B093-76582A1748D8}</author>
    <author>tc={573DD221-3A78-426E-9EAE-DFDF89CD9395}</author>
    <author>tc={F7574014-B1EB-4741-9E7B-E3BBFCD0B9B2}</author>
    <author>tc={A3394763-398E-4436-B897-FB590D16F460}</author>
    <author>tc={9CFAFA19-7C35-4502-94FE-EDA6A18DE89D}</author>
    <author>tc={A7D17CBF-3E3A-4707-B50F-E2A944CD5E4C}</author>
    <author>tc={9F7A056D-4353-4D8A-8D0E-4C5C5430DFAD}</author>
    <author>tc={9586E261-F34A-4692-898D-B399D709E3CB}</author>
    <author>tc={0EAD1741-7445-4CC3-9D07-8B927C69904C}</author>
    <author>tc={2496F324-BB72-44C2-87C8-E44026B3AC91}</author>
    <author>tc={594D42D6-109F-4247-BFA6-32AD0597E641}</author>
    <author>tc={6A292FE0-6E33-4A41-AD62-1D975A0EF5AE}</author>
    <author>tc={AF7E33C7-8FE7-41BB-8751-2DA82C5EAA0A}</author>
    <author>tc={BB9DEA23-5EDE-4006-9A61-781B5EFA988F}</author>
    <author>tc={B8922119-5A6E-4C3C-A703-6E8D8192B4A4}</author>
    <author>tc={DEEA591E-C2BC-4958-8C52-BBAA69B0E2F1}</author>
    <author>tc={9BE9124D-04A1-4000-9E36-E429FECA6BA2}</author>
    <author>tc={6629D1EA-69C3-49D4-B339-58796E150733}</author>
    <author>tc={93622EE8-A2B1-40D6-8A57-86FCA3E44102}</author>
    <author>tc={FD8722D5-EC94-4A81-84DF-09CBF0FC6DA0}</author>
    <author>tc={47AE41C7-0341-49BB-A975-E56A2BCDA33B}</author>
    <author>tc={09C22A53-508A-43B2-A5DE-2411D342189B}</author>
    <author>tc={C51B1C96-1901-4294-8512-807CB2B7C171}</author>
    <author>tc={E355122C-3525-4114-9DAA-14785726CD44}</author>
    <author>tc={BE7F42E8-D177-461E-AED0-1BD41216B3F1}</author>
    <author>tc={5053AD9B-50BE-436C-A869-5122D60613EF}</author>
    <author>tc={216ED09F-5D7A-42B5-AADC-FC802629FF08}</author>
    <author>tc={77D8E8EB-C9ED-4744-9C30-C3768B312163}</author>
    <author>tc={F686BED4-FB03-44BD-B75E-F6B1DA7F47C6}</author>
    <author>tc={9973DB93-5E66-46B9-AEF9-7B306DF2E4B5}</author>
    <author>tc={AA25FF76-DE05-4000-AB87-C22416660350}</author>
    <author>tc={981B826B-9753-43AA-B01D-2CF767ECACF4}</author>
    <author>tc={2830D101-EEE5-4423-A3C9-C776A08B4C1B}</author>
    <author>tc={C9592BC7-2FB2-4B77-B53E-4C3DD6AE794A}</author>
    <author>tc={716CCAF9-A135-42EA-ABB9-9B6FC818DD5C}</author>
    <author>tc={55E58391-4F15-4C0C-A07B-89ED2489507C}</author>
    <author>tc={CFBB18E5-3325-4665-99FB-EF9A90A4CFFA}</author>
    <author>tc={37518545-63B1-4F9D-BA98-BB09992097BB}</author>
    <author>tc={E41A2B01-E7CE-473B-B82E-91312FACCEF9}</author>
    <author>tc={F51A1297-9F1A-4DDC-8935-9B74BE085828}</author>
    <author>tc={42D34CE6-7625-40FB-A270-6F6D195A2F4C}</author>
    <author>tc={0EAE7F5F-3771-4E59-84DB-411696EDB946}</author>
    <author>tc={70F96474-9FC5-4EF5-B789-7FE2A00E13BD}</author>
    <author>tc={023A5434-B230-4F4F-967E-6E5B8B9A012F}</author>
    <author>tc={E705706D-FA99-41B2-979C-64B33461993E}</author>
    <author>tc={5F7F9754-3C1E-4701-9B6A-7F4FF4217A8E}</author>
    <author>tc={647ECD88-22A1-4400-A2D9-2083E7E5EBB6}</author>
    <author>tc={434089BA-AC52-4289-964B-F9AB6CCE852F}</author>
    <author>tc={52DAB218-32CA-42B7-9B16-762A2E5013C5}</author>
    <author>tc={045D72A3-623D-44C0-A7DD-8690FDABDA3E}</author>
    <author>tc={9275A1AE-640C-4FC8-A2DE-A685F0D49589}</author>
    <author>tc={49270A02-B7F8-4F04-B0C0-34F8459C5888}</author>
    <author>tc={AB808E6B-3240-44AC-A424-ACECC3C1C95D}</author>
    <author>tc={5720A3A3-C7CE-48DE-87CF-E800DB75A203}</author>
    <author>tc={DC7C4193-2B39-4FA3-9F0F-7E70B1B1F764}</author>
    <author>tc={70470DD8-2CD8-4687-A26E-0B57C8B59AA0}</author>
    <author>tc={CE20CE49-51A1-43E9-8639-48FA1E76468B}</author>
    <author>tc={A6A48F50-3EAE-4BB6-919E-558191BD37E2}</author>
    <author>tc={A7BF6AF2-6BE7-458B-A981-EEF38E96A5A3}</author>
    <author>tc={8B9FECE3-39DC-4D3B-BC4B-EA64C9D49BCC}</author>
    <author>tc={BD481DCF-8D38-4EAB-8CAF-CD975FC3820D}</author>
    <author>tc={D5C0EF48-3881-4F14-B74B-4DF54D1DF011}</author>
    <author>tc={E5973C02-ACBA-4D78-98E5-E7867BAE7BE1}</author>
    <author>tc={D24A1DA7-7397-4030-A433-4D71B804F5CE}</author>
    <author>tc={30B4A3C3-E933-4776-A1FD-A373A1C1EE57}</author>
    <author>tc={E7FD25DC-1162-4C5D-B7DC-DE3573239DE5}</author>
    <author>tc={E7088881-60A7-485E-BD53-499565A8BBDF}</author>
    <author>tc={4DB03508-C29D-47A8-B480-7FCA920E2869}</author>
    <author>tc={CC5E1BCE-BADD-447A-9AED-8DAD82D01F1A}</author>
    <author>tc={6366E2D7-745A-4294-92DE-0B1418AABB2A}</author>
    <author>tc={AB84C6F5-CBC0-43AD-9DB7-A2AF0C211EB3}</author>
    <author>tc={437172AB-CE04-4370-A3A8-6B4D5D888F3C}</author>
    <author>tc={F9B8FB73-BAE6-4E9F-A9D4-267F7A93FFBA}</author>
    <author>tc={7B3FEFF0-A01B-4158-9EE1-BBED089DF8D4}</author>
    <author>tc={8538F3CF-605C-4BC0-81A4-AC1B72C73BEB}</author>
    <author>tc={1250AF43-6BB6-4E0B-ABE8-54FB9DB3C8CA}</author>
    <author>tc={1DAEA427-6C33-4281-8414-77F6882B496E}</author>
    <author>tc={4BAD4E6C-B6BA-4779-BF14-395E11D4B6D9}</author>
    <author>tc={11EFF244-B2D2-419B-A7EB-3A31DB3B1159}</author>
    <author>tc={B2D8AC58-D413-4B0F-8C93-356725E84B9B}</author>
    <author>tc={AC209D8F-8C60-4F71-BEC2-F28FC2D57076}</author>
    <author>tc={2A649684-8BF0-4C28-A906-6AF9443CDC1B}</author>
    <author>tc={26B78219-E95C-466B-A8A1-119A61DDBBE1}</author>
    <author>tc={34C2CBBF-1DBC-4927-A035-100A187F1F2F}</author>
    <author>tc={53C81079-89B6-43B7-8F13-3962088C1836}</author>
    <author>tc={4C3436B9-E6DF-491E-B4E6-9EBEB3479D44}</author>
    <author>tc={4DBA9076-5EDC-44F6-BC3B-BF9C87D1F2CE}</author>
    <author>tc={4BE36E96-B249-4145-BEF5-DD1CC23F0A02}</author>
    <author>tc={EFFFBDA3-4792-4CDE-A150-A5802163676C}</author>
    <author>tc={DCCEA581-D55A-48AB-A2D3-5C3E1CBC8212}</author>
    <author>tc={0146FFB8-398C-48E2-BA7A-F9CBB841BCC4}</author>
  </authors>
  <commentList>
    <comment ref="A8" authorId="0" shapeId="0" xr:uid="{CDDDB380-01EF-422C-B08E-4B5E3FEB8D9F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Y10" authorId="1" shapeId="0" xr:uid="{053D4E1E-41BF-44FD-B6EB-CB7778BD056F}">
      <text>
        <t>[Threaded comment]
Your version of Excel allows you to read this threaded comment; however, any edits to it will get removed if the file is opened in a newer version of Excel. Learn more: https://go.microsoft.com/fwlink/?linkid=870924
Comment:
    1.29 INTERVIEW/NO SHOW   ATTENDED ON 2-6; HAD 2 INTERVIEWS SCHEDULED</t>
      </text>
    </comment>
    <comment ref="A13" authorId="2" shapeId="0" xr:uid="{98C9F360-DD0A-4EA6-B289-C35A4C4B72CD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X15" authorId="3" shapeId="0" xr:uid="{7637730D-2E0D-4673-B745-94C468AF122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SNOW DAY SENT SEVERAL EMAISL - ORG RESCHEDULED WHICH IS NOT ALLOWED </t>
      </text>
    </comment>
    <comment ref="P18" authorId="4" shapeId="0" xr:uid="{3D222B51-57D2-4DA7-8FB8-03F62993BAF9}">
      <text>
        <t>[Threaded comment]
Your version of Excel allows you to read this threaded comment; however, any edits to it will get removed if the file is opened in a newer version of Excel. Learn more: https://go.microsoft.com/fwlink/?linkid=870924
Comment:
    Ms davis fault</t>
      </text>
    </comment>
    <comment ref="R21" authorId="5" shapeId="0" xr:uid="{3941F98B-92A8-47E5-AE13-CB5C5B3571F6}">
      <text>
        <t>[Threaded comment]
Your version of Excel allows you to read this threaded comment; however, any edits to it will get removed if the file is opened in a newer version of Excel. Learn more: https://go.microsoft.com/fwlink/?linkid=870924
Comment:
    ? FUNDING AMOUNT</t>
      </text>
    </comment>
    <comment ref="A25" authorId="6" shapeId="0" xr:uid="{C8BAA613-E04F-4447-8F66-EB2B02178D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NEW
</t>
      </text>
    </comment>
    <comment ref="Q25" authorId="7" shapeId="0" xr:uid="{F1BE9A06-385C-456C-B754-435C8D9DED79}">
      <text>
        <r>
          <rPr>
            <b/>
            <sz val="9"/>
            <color indexed="81"/>
            <rFont val="Tahoma"/>
            <family val="2"/>
          </rPr>
          <t>Davis, Teresa Y:</t>
        </r>
        <r>
          <rPr>
            <sz val="9"/>
            <color indexed="81"/>
            <rFont val="Tahoma"/>
            <family val="2"/>
          </rPr>
          <t xml:space="preserve">
NEW
</t>
        </r>
      </text>
    </comment>
    <comment ref="A27" authorId="8" shapeId="0" xr:uid="{CDA16951-E416-421F-BDF8-648BFD86F302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X27" authorId="9" shapeId="0" xr:uid="{44C2DB38-F100-40DA-9326-19183809DC25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A33" authorId="10" shapeId="0" xr:uid="{252B51ED-A3A2-43B7-A537-AE6428042B0A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2025</t>
      </text>
    </comment>
    <comment ref="A34" authorId="11" shapeId="0" xr:uid="{C1CEC839-D5A2-41C7-8468-3EB23F6270B1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Z35" authorId="12" shapeId="0" xr:uid="{2FD7ABA5-A3D9-4D50-A5DA-1968885DE2B5}">
      <text>
        <t>[Threaded comment]
Your version of Excel allows you to read this threaded comment; however, any edits to it will get removed if the file is opened in a newer version of Excel. Learn more: https://go.microsoft.com/fwlink/?linkid=870924
Comment:
    ck</t>
      </text>
    </comment>
    <comment ref="X36" authorId="13" shapeId="0" xr:uid="{B6E70EC6-FA02-45B4-B8E7-670FBBC17623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SCEDULED</t>
      </text>
    </comment>
    <comment ref="A38" authorId="14" shapeId="0" xr:uid="{500A403B-3F58-49A4-AA15-2E2A649BF3E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Q39" authorId="15" shapeId="0" xr:uid="{6361185E-DD9C-484A-B2C1-5CA16E3FA8A9}">
      <text>
        <t>[Threaded comment]
Your version of Excel allows you to read this threaded comment; however, any edits to it will get removed if the file is opened in a newer version of Excel. Learn more: https://go.microsoft.com/fwlink/?linkid=870924
Comment:
    email</t>
      </text>
    </comment>
    <comment ref="X40" authorId="16" shapeId="0" xr:uid="{A7532399-A79F-4D55-97F2-1C9A1CAC1950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A43" authorId="17" shapeId="0" xr:uid="{E9543604-4267-4FD0-8D0F-B54AEBC08150}">
      <text>
        <t>[Threaded comment]
Your version of Excel allows you to read this threaded comment; however, any edits to it will get removed if the file is opened in a newer version of Excel. Learn more: https://go.microsoft.com/fwlink/?linkid=870924
Comment:
    4 years since original application 2021</t>
      </text>
    </comment>
    <comment ref="X43" authorId="18" shapeId="0" xr:uid="{F6ED2443-87C5-4682-BD19-CA8572779CEC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A48" authorId="19" shapeId="0" xr:uid="{D68EB7C2-DD24-41D3-B2BE-79D9053BBCF8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10.21.2025</t>
      </text>
    </comment>
    <comment ref="A49" authorId="20" shapeId="0" xr:uid="{C60CF38E-C1D4-4878-8ADB-D672EE62EA72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V55" authorId="21" shapeId="0" xr:uid="{CD4A0E32-C755-4A75-938C-9F95DE88AC5D}">
      <text>
        <t>[Threaded comment]
Your version of Excel allows you to read this threaded comment; however, any edits to it will get removed if the file is opened in a newer version of Excel. Learn more: https://go.microsoft.com/fwlink/?linkid=870924
Comment:
    TURNED IN 11.29</t>
      </text>
    </comment>
    <comment ref="A56" authorId="22" shapeId="0" xr:uid="{236B427A-E66C-4E87-969B-87C7C156D72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 FY22 in contingency</t>
      </text>
    </comment>
    <comment ref="X57" authorId="23" shapeId="0" xr:uid="{427F6CF5-6A36-4A5D-8EEF-66AB01FD0DF6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A59" authorId="24" shapeId="0" xr:uid="{D6FFB6E9-9498-4FF3-B093-76582A1748D8}">
      <text>
        <t>[Threaded comment]
Your version of Excel allows you to read this threaded comment; however, any edits to it will get removed if the file is opened in a newer version of Excel. Learn more: https://go.microsoft.com/fwlink/?linkid=870924
Comment:
    FY 21 rec'v $260.00 DN attend FT lost bal
FY22 DNA/rec'v contingency $500.00</t>
      </text>
    </comment>
    <comment ref="A60" authorId="25" shapeId="0" xr:uid="{573DD221-3A78-426E-9EAE-DFDF89CD939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Y60" authorId="26" shapeId="0" xr:uid="{F7574014-B1EB-4741-9E7B-E3BBFCD0B9B2}">
      <text>
        <t>[Threaded comment]
Your version of Excel allows you to read this threaded comment; however, any edits to it will get removed if the file is opened in a newer version of Excel. Learn more: https://go.microsoft.com/fwlink/?linkid=870924
Comment:
    1.29 INTERVIEW-NO SHOW  – TWO INTERVIEW WERE SCHEDULED</t>
      </text>
    </comment>
    <comment ref="A62" authorId="27" shapeId="0" xr:uid="{A3394763-398E-4436-B897-FB590D16F46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X62" authorId="28" shapeId="0" xr:uid="{9CFAFA19-7C35-4502-94FE-EDA6A18DE89D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INTERIVEW NOT SCHEDULED</t>
      </text>
    </comment>
    <comment ref="A66" authorId="29" shapeId="0" xr:uid="{A7D17CBF-3E3A-4707-B50F-E2A944CD5E4C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Y66" authorId="30" shapeId="0" xr:uid="{9F7A056D-4353-4D8A-8D0E-4C5C5430DFAD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1.30 NO SHOW  -  NEW ORG/CONFUSED INTERIVEWED ON 2-6</t>
      </text>
    </comment>
    <comment ref="A69" authorId="31" shapeId="0" xr:uid="{9586E261-F34A-4692-898D-B399D709E3C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70" authorId="32" shapeId="0" xr:uid="{0EAD1741-7445-4CC3-9D07-8B927C69904C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71" authorId="33" shapeId="0" xr:uid="{2496F324-BB72-44C2-87C8-E44026B3AC91}">
      <text>
        <t>[Threaded comment]
Your version of Excel allows you to read this threaded comment; however, any edits to it will get removed if the file is opened in a newer version of Excel. Learn more: https://go.microsoft.com/fwlink/?linkid=870924
Comment:
    FROZEN</t>
      </text>
    </comment>
    <comment ref="A72" authorId="34" shapeId="0" xr:uid="{594D42D6-109F-4247-BFA6-32AD0597E641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ORG</t>
      </text>
    </comment>
    <comment ref="A79" authorId="35" shapeId="0" xr:uid="{6A292FE0-6E33-4A41-AD62-1D975A0EF5AE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80" authorId="36" shapeId="0" xr:uid="{AF7E33C7-8FE7-41BB-8751-2DA82C5EAA0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B83" authorId="37" shapeId="0" xr:uid="{BB9DEA23-5EDE-4006-9A61-781B5EFA988F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89" authorId="38" shapeId="0" xr:uid="{B8922119-5A6E-4C3C-A703-6E8D8192B4A4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93" authorId="39" shapeId="0" xr:uid="{DEEA591E-C2BC-4958-8C52-BBAA69B0E2F1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10.21.2025</t>
      </text>
    </comment>
    <comment ref="A94" authorId="40" shapeId="0" xr:uid="{9BE9124D-04A1-4000-9E36-E429FECA6BA2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Q94" authorId="41" shapeId="0" xr:uid="{6629D1EA-69C3-49D4-B339-58796E150733}">
      <text>
        <t>[Threaded comment]
Your version of Excel allows you to read this threaded comment; however, any edits to it will get removed if the file is opened in a newer version of Excel. Learn more: https://go.microsoft.com/fwlink/?linkid=870924
Comment:
    Did not complete funding contract</t>
      </text>
    </comment>
    <comment ref="Q99" authorId="42" shapeId="0" xr:uid="{93622EE8-A2B1-40D6-8A57-86FCA3E44102}">
      <text>
        <t>[Threaded comment]
Your version of Excel allows you to read this threaded comment; however, any edits to it will get removed if the file is opened in a newer version of Excel. Learn more: https://go.microsoft.com/fwlink/?linkid=870924
Comment:
    Did not submit budget</t>
      </text>
    </comment>
    <comment ref="A103" authorId="43" shapeId="0" xr:uid="{FD8722D5-EC94-4A81-84DF-09CBF0FC6DA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05" authorId="44" shapeId="0" xr:uid="{47AE41C7-0341-49BB-A975-E56A2BCDA33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R110" authorId="45" shapeId="0" xr:uid="{09C22A53-508A-43B2-A5DE-2411D342189B}">
      <text>
        <t>[Threaded comment]
Your version of Excel allows you to read this threaded comment; however, any edits to it will get removed if the file is opened in a newer version of Excel. Learn more: https://go.microsoft.com/fwlink/?linkid=870924
Comment:
    Has not apply in past 3yrs; will startover as new org</t>
      </text>
    </comment>
    <comment ref="X110" authorId="46" shapeId="0" xr:uid="{C51B1C96-1901-4294-8512-807CB2B7C171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Z115" authorId="47" shapeId="0" xr:uid="{E355122C-3525-4114-9DAA-14785726CD44}">
      <text>
        <t>[Threaded comment]
Your version of Excel allows you to read this threaded comment; however, any edits to it will get removed if the file is opened in a newer version of Excel. Learn more: https://go.microsoft.com/fwlink/?linkid=870924
Comment:
    Ck 25 balance</t>
      </text>
    </comment>
    <comment ref="A118" authorId="48" shapeId="0" xr:uid="{BE7F42E8-D177-461E-AED0-1BD41216B3F1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X120" authorId="49" shapeId="0" xr:uid="{5053AD9B-50BE-436C-A869-5122D60613EF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X125" authorId="50" shapeId="0" xr:uid="{216ED09F-5D7A-42B5-AADC-FC802629FF08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Y126" authorId="51" shapeId="0" xr:uid="{77D8E8EB-C9ED-4744-9C30-C3768B31216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THEY DID NOT ASK FOR 30% MORE</t>
      </text>
    </comment>
    <comment ref="A130" authorId="52" shapeId="0" xr:uid="{F686BED4-FB03-44BD-B75E-F6B1DA7F47C6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22 WITH CONTINGENCY</t>
      </text>
    </comment>
    <comment ref="A131" authorId="53" shapeId="0" xr:uid="{9973DB93-5E66-46B9-AEF9-7B306DF2E4B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33" authorId="54" shapeId="0" xr:uid="{AA25FF76-DE05-4000-AB87-C2241666035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
Reply:
    NEW</t>
      </text>
    </comment>
    <comment ref="A140" authorId="55" shapeId="0" xr:uid="{981B826B-9753-43AA-B01D-2CF767ECACF4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10.21.2025</t>
      </text>
    </comment>
    <comment ref="Q141" authorId="56" shapeId="0" xr:uid="{2830D101-EEE5-4423-A3C9-C776A08B4C1B}">
      <text>
        <t>[Threaded comment]
Your version of Excel allows you to read this threaded comment; however, any edits to it will get removed if the file is opened in a newer version of Excel. Learn more: https://go.microsoft.com/fwlink/?linkid=870924
Comment:
    Did not apply</t>
      </text>
    </comment>
    <comment ref="A147" authorId="57" shapeId="0" xr:uid="{C9592BC7-2FB2-4B77-B53E-4C3DD6AE794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48" authorId="58" shapeId="0" xr:uid="{716CCAF9-A135-42EA-ABB9-9B6FC818DD5C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apply for contingency 3-31-2022</t>
      </text>
    </comment>
    <comment ref="A152" authorId="59" shapeId="0" xr:uid="{55E58391-4F15-4C0C-A07B-89ED2489507C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57" authorId="60" shapeId="0" xr:uid="{CFBB18E5-3325-4665-99FB-EF9A90A4CFF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58" authorId="61" shapeId="0" xr:uid="{37518545-63B1-4F9D-BA98-BB09992097B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Q159" authorId="62" shapeId="0" xr:uid="{E41A2B01-E7CE-473B-B82E-91312FACCEF9}">
      <text>
        <t>[Threaded comment]
Your version of Excel allows you to read this threaded comment; however, any edits to it will get removed if the file is opened in a newer version of Excel. Learn more: https://go.microsoft.com/fwlink/?linkid=870924
Comment:
    Elighable to apply for 466.12</t>
      </text>
    </comment>
    <comment ref="A162" authorId="63" shapeId="0" xr:uid="{F51A1297-9F1A-4DDC-8935-9B74BE085828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64" authorId="64" shapeId="0" xr:uid="{42D34CE6-7625-40FB-A270-6F6D195A2F4C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67" authorId="65" shapeId="0" xr:uid="{0EAE7F5F-3771-4E59-84DB-411696EDB9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68" authorId="66" shapeId="0" xr:uid="{70F96474-9FC5-4EF5-B789-7FE2A00E13BD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FY22 with contingency</t>
      </text>
    </comment>
    <comment ref="A169" authorId="67" shapeId="0" xr:uid="{023A5434-B230-4F4F-967E-6E5B8B9A012F}">
      <text>
        <t>[Threaded comment]
Your version of Excel allows you to read this threaded comment; however, any edits to it will get removed if the file is opened in a newer version of Excel. Learn more: https://go.microsoft.com/fwlink/?linkid=870924
Comment:
    org established in 2018; apply SGA 2021</t>
      </text>
    </comment>
    <comment ref="A170" authorId="68" shapeId="0" xr:uid="{E705706D-FA99-41B2-979C-64B33461993E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V170" authorId="69" shapeId="0" xr:uid="{5F7F9754-3C1E-4701-9B6A-7F4FF4217A8E}">
      <text>
        <t>[Threaded comment]
Your version of Excel allows you to read this threaded comment; however, any edits to it will get removed if the file is opened in a newer version of Excel. Learn more: https://go.microsoft.com/fwlink/?linkid=870924
Comment:
    FC NOT TURNED IN AS OF 11.1</t>
      </text>
    </comment>
    <comment ref="A171" authorId="70" shapeId="0" xr:uid="{647ECD88-22A1-4400-A2D9-2083E7E5EBB6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U172" authorId="71" shapeId="0" xr:uid="{434089BA-AC52-4289-964B-F9AB6CCE852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RECEIVED</t>
      </text>
    </comment>
    <comment ref="A173" authorId="72" shapeId="0" xr:uid="{52DAB218-32CA-42B7-9B16-762A2E5013C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75" authorId="73" shapeId="0" xr:uid="{045D72A3-623D-44C0-A7DD-8690FDABDA3E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77" authorId="74" shapeId="0" xr:uid="{9275A1AE-640C-4FC8-A2DE-A685F0D49589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78" authorId="75" shapeId="0" xr:uid="{49270A02-B7F8-4F04-B0C0-34F8459C5888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10.22.2025</t>
      </text>
    </comment>
    <comment ref="A180" authorId="76" shapeId="0" xr:uid="{AB808E6B-3240-44AC-A424-ACECC3C1C95D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X180" authorId="77" shapeId="0" xr:uid="{5720A3A3-C7CE-48DE-87CF-E800DB75A203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A182" authorId="78" shapeId="0" xr:uid="{DC7C4193-2B39-4FA3-9F0F-7E70B1B1F764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 FY22 with contingency</t>
      </text>
    </comment>
    <comment ref="A183" authorId="79" shapeId="0" xr:uid="{70470DD8-2CD8-4687-A26E-0B57C8B59AA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186" authorId="80" shapeId="0" xr:uid="{CE20CE49-51A1-43E9-8639-48FA1E76468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X187" authorId="81" shapeId="0" xr:uid="{A6A48F50-3EAE-4BB6-919E-558191BD37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SCHEDULED after 1.9</t>
      </text>
    </comment>
    <comment ref="X188" authorId="82" shapeId="0" xr:uid="{A7BF6AF2-6BE7-458B-A981-EEF38E96A5A3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PENALTY NOSHOW/RESCHEDULE BY ORG</t>
      </text>
    </comment>
    <comment ref="A189" authorId="83" shapeId="0" xr:uid="{8B9FECE3-39DC-4D3B-BC4B-EA64C9D49BCC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1-2024</t>
      </text>
    </comment>
    <comment ref="A190" authorId="84" shapeId="0" xr:uid="{BD481DCF-8D38-4EAB-8CAF-CD975FC3820D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Y190" authorId="85" shapeId="0" xr:uid="{D5C0EF48-3881-4F14-B74B-4DF54D1DF011}">
      <text>
        <t>[Threaded comment]
Your version of Excel allows you to read this threaded comment; however, any edits to it will get removed if the file is opened in a newer version of Excel. Learn more: https://go.microsoft.com/fwlink/?linkid=870924
Comment:
    NO SHOW/SNOW RESCHDULED/PENALITY</t>
      </text>
    </comment>
    <comment ref="X202" authorId="86" shapeId="0" xr:uid="{E5973C02-ACBA-4D78-98E5-E7867BAE7BE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INTERVIEW NOT SCHEDULED
</t>
      </text>
    </comment>
    <comment ref="A205" authorId="87" shapeId="0" xr:uid="{D24A1DA7-7397-4030-A433-4D71B804F5CE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FY22 with contengency</t>
      </text>
    </comment>
    <comment ref="A207" authorId="88" shapeId="0" xr:uid="{30B4A3C3-E933-4776-A1FD-A373A1C1EE57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FY22 with contingency</t>
      </text>
    </comment>
    <comment ref="B208" authorId="89" shapeId="0" xr:uid="{E7FD25DC-1162-4C5D-B7DC-DE3573239DE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STARTED 9-2022</t>
      </text>
    </comment>
    <comment ref="A209" authorId="90" shapeId="0" xr:uid="{E7088881-60A7-485E-BD53-499565A8BBDF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A210" authorId="91" shapeId="0" xr:uid="{4DB03508-C29D-47A8-B480-7FCA920E2869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U211" authorId="92" shapeId="0" xr:uid="{CC5E1BCE-BADD-447A-9AED-8DAD82D01F1A}">
      <text>
        <t>[Threaded comment]
Your version of Excel allows you to read this threaded comment; however, any edits to it will get removed if the file is opened in a newer version of Excel. Learn more: https://go.microsoft.com/fwlink/?linkid=870924
Comment:
    TURNED IN FC 11.28</t>
      </text>
    </comment>
    <comment ref="A215" authorId="93" shapeId="0" xr:uid="{6366E2D7-745A-4294-92DE-0B1418AABB2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X215" authorId="94" shapeId="0" xr:uid="{AB84C6F5-CBC0-43AD-9DB7-A2AF0C211EB3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SCHEUDLED</t>
      </text>
    </comment>
    <comment ref="X218" authorId="95" shapeId="0" xr:uid="{437172AB-CE04-4370-A3A8-6B4D5D888F3C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PENALITY org rescheduled after 1.9</t>
      </text>
    </comment>
    <comment ref="A220" authorId="96" shapeId="0" xr:uid="{F9B8FB73-BAE6-4E9F-A9D4-267F7A93FFBA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X222" authorId="97" shapeId="0" xr:uid="{7B3FEFF0-A01B-4158-9EE1-BBED089DF8D4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A227" authorId="98" shapeId="0" xr:uid="{8538F3CF-605C-4BC0-81A4-AC1B72C73BEB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started FY22 with contingncy</t>
      </text>
    </comment>
    <comment ref="L228" authorId="99" shapeId="0" xr:uid="{1250AF43-6BB6-4E0B-ABE8-54FB9DB3C8CA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250.</t>
      </text>
    </comment>
    <comment ref="A229" authorId="100" shapeId="0" xr:uid="{1DAEA427-6C33-4281-8414-77F6882B496E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combined Range, Wildlife &amp; Fisheries and Society for Conservation Biology.   Another name Student Chapter of the Wildlife Society</t>
      </text>
    </comment>
    <comment ref="L229" authorId="101" shapeId="0" xr:uid="{4BAD4E6C-B6BA-4779-BF14-395E11D4B6D9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195.00</t>
      </text>
    </comment>
    <comment ref="X231" authorId="102" shapeId="0" xr:uid="{11EFF244-B2D2-419B-A7EB-3A31DB3B1159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B233" authorId="103" shapeId="0" xr:uid="{B2D8AC58-D413-4B0F-8C93-356725E84B9B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AS OF 9-2022</t>
      </text>
    </comment>
    <comment ref="A245" authorId="104" shapeId="0" xr:uid="{AC209D8F-8C60-4F71-BEC2-F28FC2D57076}">
      <text>
        <t>[Threaded comment]
Your version of Excel allows you to read this threaded comment; however, any edits to it will get removed if the file is opened in a newer version of Excel. Learn more: https://go.microsoft.com/fwlink/?linkid=870924
Comment:
    NEW</t>
      </text>
    </comment>
    <comment ref="Y245" authorId="105" shapeId="0" xr:uid="{2A649684-8BF0-4C28-A906-6AF9443CDC1B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2.2 NO SHOW</t>
      </text>
    </comment>
    <comment ref="X249" authorId="106" shapeId="0" xr:uid="{26B78219-E95C-466B-A8A1-119A61DDBBE1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SCHEDULED</t>
      </text>
    </comment>
    <comment ref="A251" authorId="107" shapeId="0" xr:uid="{34C2CBBF-1DBC-4927-A035-100A187F1F2F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has changed to: Counseling Council. Verified via TechConnect</t>
      </text>
    </comment>
    <comment ref="S253" authorId="108" shapeId="0" xr:uid="{53C81079-89B6-43B7-8F13-3962088C1836}">
      <text>
        <t>[Threaded comment]
Your version of Excel allows you to read this threaded comment; however, any edits to it will get removed if the file is opened in a newer version of Excel. Learn more: https://go.microsoft.com/fwlink/?linkid=870924
Comment:
    PENLITY TURNED IN BUDGET ON 11-1</t>
      </text>
    </comment>
    <comment ref="U254" authorId="109" shapeId="0" xr:uid="{4C3436B9-E6DF-491E-B4E6-9EBEB3479D44}">
      <text>
        <t>[Threaded comment]
Your version of Excel allows you to read this threaded comment; however, any edits to it will get removed if the file is opened in a newer version of Excel. Learn more: https://go.microsoft.com/fwlink/?linkid=870924
Comment:
    SIGNTURES NOT VISIABLE</t>
      </text>
    </comment>
    <comment ref="Y256" authorId="110" shapeId="0" xr:uid="{4DBA9076-5EDC-44F6-BC3B-BF9C87D1F2C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NEW OFFICER - LACK OF COMMUNICATION </t>
      </text>
    </comment>
    <comment ref="S261" authorId="111" shapeId="0" xr:uid="{4BE36E96-B249-4145-BEF5-DD1CC23F0A02}">
      <text>
        <t>[Threaded comment]
Your version of Excel allows you to read this threaded comment; however, any edits to it will get removed if the file is opened in a newer version of Excel. Learn more: https://go.microsoft.com/fwlink/?linkid=870924
Comment:
    PENALITY BUDGET TURNED IN 11.1</t>
      </text>
    </comment>
    <comment ref="A265" authorId="112" shapeId="0" xr:uid="{EFFFBDA3-4792-4CDE-A150-A5802163676C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is Philosophy Graduate Student Association per TechConnect.</t>
      </text>
    </comment>
    <comment ref="Y266" authorId="113" shapeId="0" xr:uid="{DCCEA581-D55A-48AB-A2D3-5C3E1CBC8212}">
      <text>
        <t>[Threaded comment]
Your version of Excel allows you to read this threaded comment; however, any edits to it will get removed if the file is opened in a newer version of Excel. Learn more: https://go.microsoft.com/fwlink/?linkid=870924
Comment:
    1.28/SNOW RESCHDULED MIIS COMMUNICATION</t>
      </text>
    </comment>
    <comment ref="X267" authorId="114" shapeId="0" xr:uid="{0146FFB8-398C-48E2-BA7A-F9CBB841BC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INTERVIEW NOT SCHDULED</t>
      </text>
    </comment>
  </commentList>
</comments>
</file>

<file path=xl/sharedStrings.xml><?xml version="1.0" encoding="utf-8"?>
<sst xmlns="http://schemas.openxmlformats.org/spreadsheetml/2006/main" count="1834" uniqueCount="387">
  <si>
    <t>Due 10/31 w/o penalty</t>
  </si>
  <si>
    <t>After 11/1 penalty</t>
  </si>
  <si>
    <t>Organization Name</t>
  </si>
  <si>
    <t>FY23 Funding Allocation</t>
  </si>
  <si>
    <t>FY23 Contingency Funding</t>
  </si>
  <si>
    <t>FY23 Penality Applied</t>
  </si>
  <si>
    <t>FY23 Expenses</t>
  </si>
  <si>
    <t>FY23 Remaining Balance</t>
  </si>
  <si>
    <t>FY24 Funding Allocation</t>
  </si>
  <si>
    <t>FY24 Contingency Funding</t>
  </si>
  <si>
    <t>FY24 Penality Applied</t>
  </si>
  <si>
    <t>FY24 Expenses</t>
  </si>
  <si>
    <t>FY24 Remaining Balance</t>
  </si>
  <si>
    <t>FY25 Funding Allocation</t>
  </si>
  <si>
    <t>Budget Application Submitted</t>
  </si>
  <si>
    <t>Funding Contract Submitted in OrgSync</t>
  </si>
  <si>
    <t>Funding Contract Signed &amp; Turned in</t>
  </si>
  <si>
    <t>20% penalty</t>
  </si>
  <si>
    <t>Signed up for Funding Interview</t>
  </si>
  <si>
    <t>Attended Funding Interview</t>
  </si>
  <si>
    <t>Undergraduate Organizations</t>
  </si>
  <si>
    <t>African Student Organization</t>
  </si>
  <si>
    <t>Agricultural Communicators of Tomorrow</t>
  </si>
  <si>
    <t>Alpha Phi Alpha</t>
  </si>
  <si>
    <t>Alpha Phi Omega</t>
  </si>
  <si>
    <t>American Association of Drilling Engineers</t>
  </si>
  <si>
    <t>American Association of Family and Consumer Sciences</t>
  </si>
  <si>
    <t>American Chemical Society-Student Affiliates</t>
  </si>
  <si>
    <t>American Institute of Chemical Engineers</t>
  </si>
  <si>
    <t>American Medical Student Association</t>
  </si>
  <si>
    <t>American Medical Women's Association</t>
  </si>
  <si>
    <t>American Mock World Health</t>
  </si>
  <si>
    <t>American Society of Civil Engineers</t>
  </si>
  <si>
    <t>American Society of Interior Designers</t>
  </si>
  <si>
    <t>American Society of Mechanical Engineers</t>
  </si>
  <si>
    <t>Animal &amp; Food Science Academic Quadrathlon Club</t>
  </si>
  <si>
    <t>Arabic Student Association</t>
  </si>
  <si>
    <t>Army ROTC</t>
  </si>
  <si>
    <t>Arnold Air Society</t>
  </si>
  <si>
    <t>Association of Bangladeshi Students and Scholars</t>
  </si>
  <si>
    <t>Association of Information Technology Professionals</t>
  </si>
  <si>
    <t>Association of Latino Professionals for Amercia</t>
  </si>
  <si>
    <t>Association of Students Acting in Service</t>
  </si>
  <si>
    <t>Atlas Campus Fellowship</t>
  </si>
  <si>
    <t>Bayless Board</t>
  </si>
  <si>
    <t>Black Art Society</t>
  </si>
  <si>
    <t>Black Student Association</t>
  </si>
  <si>
    <t>Black Business Students Asso</t>
  </si>
  <si>
    <t>Block and Bridle</t>
  </si>
  <si>
    <t>Beyond Barriers</t>
  </si>
  <si>
    <t>Campus Crusade for Christ (Tech CRU)</t>
  </si>
  <si>
    <t>Canterbury Episocopal Campus Ministry</t>
  </si>
  <si>
    <t>Caribbean Student Association</t>
  </si>
  <si>
    <t>Catholic Student Association</t>
  </si>
  <si>
    <t>Chi Epsilon</t>
  </si>
  <si>
    <t>Chi Rho Fraternity</t>
  </si>
  <si>
    <t>Child Rights and You</t>
  </si>
  <si>
    <t>Christians at Tech</t>
  </si>
  <si>
    <r>
      <t>CISER Scholar Service Organization</t>
    </r>
    <r>
      <rPr>
        <sz val="8"/>
        <color rgb="FF000000"/>
        <rFont val="Arial"/>
        <family val="2"/>
      </rPr>
      <t xml:space="preserve"> </t>
    </r>
  </si>
  <si>
    <t>College of Arts &amp; Sciences Ambassadors</t>
  </si>
  <si>
    <t>Dancers with Soul</t>
  </si>
  <si>
    <t>Delight Ministries</t>
  </si>
  <si>
    <t>Delta Sigma Pi</t>
  </si>
  <si>
    <t>Destination Imagination</t>
  </si>
  <si>
    <t>Developer Student Club</t>
  </si>
  <si>
    <t>Diversity In Media</t>
  </si>
  <si>
    <t>Double T Locksport</t>
  </si>
  <si>
    <t>Double T Young Democratic Socialists of America</t>
  </si>
  <si>
    <t>Dr. Bernard A. Harris Jr. Pre-Med Society</t>
  </si>
  <si>
    <t>El Club de Espanol</t>
  </si>
  <si>
    <t>Eta Omicron Nu</t>
  </si>
  <si>
    <t>Faith of Friends</t>
  </si>
  <si>
    <t>Food Science Club</t>
  </si>
  <si>
    <t>Filipino Student Association</t>
  </si>
  <si>
    <t>Finance Association</t>
  </si>
  <si>
    <t>Friends of Medecins Sans Frontieres</t>
  </si>
  <si>
    <t>Genki Club</t>
  </si>
  <si>
    <t>Geoscience Leadership Organization for Women</t>
  </si>
  <si>
    <t>Geoscience Student Society</t>
  </si>
  <si>
    <t>Ghana Students Association</t>
  </si>
  <si>
    <t>Goin' Band from Raiderland</t>
  </si>
  <si>
    <t>Golden Key International Honour Society</t>
  </si>
  <si>
    <t>Health Occupations Students of AM</t>
  </si>
  <si>
    <t>Hillel</t>
  </si>
  <si>
    <t>Hispanic Student Society</t>
  </si>
  <si>
    <t>Human Development &amp; Family Sci/Early Childhood Ambassadors</t>
  </si>
  <si>
    <t>Human Sciences Ambassadors</t>
  </si>
  <si>
    <t>Institute of Electrical and Electronics Engineers</t>
  </si>
  <si>
    <t>Institute of Industrial &amp; Systems Engineers</t>
  </si>
  <si>
    <t>Institute of Transportation Engineers</t>
  </si>
  <si>
    <t>International Interior Design Association</t>
  </si>
  <si>
    <t>Investment Management Associa</t>
  </si>
  <si>
    <t>Iota Tau Alpha</t>
  </si>
  <si>
    <t>JINXX</t>
  </si>
  <si>
    <t>JoyCentric Organization</t>
  </si>
  <si>
    <t>Kinesiology and Sport Management Departmental Ambassadors</t>
  </si>
  <si>
    <t>Knight Raiders Chess Club</t>
  </si>
  <si>
    <t>Knowledge Empowering You Outreach Program</t>
  </si>
  <si>
    <t>Korean Student Association</t>
  </si>
  <si>
    <t>Livestock Judging Team</t>
  </si>
  <si>
    <t>Lubbock Public Health Initiative</t>
  </si>
  <si>
    <t>Lubbock Rotaract</t>
  </si>
  <si>
    <t>Lubbock Youth Outreach</t>
  </si>
  <si>
    <t>Matador Collegiate Farm Buereau</t>
  </si>
  <si>
    <t>Meat Animal Evaluation Team</t>
  </si>
  <si>
    <t>Meat Judging Team</t>
  </si>
  <si>
    <t>Meat Science Academic Quiz Bowl Team</t>
  </si>
  <si>
    <t>Meat Science Association</t>
  </si>
  <si>
    <t>Metals Club</t>
  </si>
  <si>
    <t>Minorities in Agriculture Natural Resources and Related Sciences</t>
  </si>
  <si>
    <t>Miracle Pennies College</t>
  </si>
  <si>
    <t>Model United Nations</t>
  </si>
  <si>
    <t>Mortar Board</t>
  </si>
  <si>
    <t>Muslim Student Association</t>
  </si>
  <si>
    <t>National PanHellenic Council</t>
  </si>
  <si>
    <t>National Society of Black Engineers</t>
  </si>
  <si>
    <t>Navigators</t>
  </si>
  <si>
    <t>Nepal Students Association</t>
  </si>
  <si>
    <t>Nigerian Students Association</t>
  </si>
  <si>
    <t>No Mind Left Behind</t>
  </si>
  <si>
    <t>Personal Financial Planning Association</t>
  </si>
  <si>
    <t>Phi Alpha Delta Pre-Law Fraternity</t>
  </si>
  <si>
    <t xml:space="preserve">Physician Assistant Student Organization </t>
  </si>
  <si>
    <t>Pi Tau Sigma</t>
  </si>
  <si>
    <r>
      <t xml:space="preserve">POWER - </t>
    </r>
    <r>
      <rPr>
        <sz val="8"/>
        <color rgb="FF000000"/>
        <rFont val="Arial"/>
        <family val="2"/>
      </rPr>
      <t>Providing the Outside World with Empowerment &amp; Resources</t>
    </r>
  </si>
  <si>
    <t>Raider Aerospace Society</t>
  </si>
  <si>
    <t>RaiderHacks</t>
  </si>
  <si>
    <t>Raider Children Outreach Society</t>
  </si>
  <si>
    <t>Raider Medical Screening Society</t>
  </si>
  <si>
    <t>Raider Power of Paranormal</t>
  </si>
  <si>
    <t>Raider Recycling</t>
  </si>
  <si>
    <t>Raider Sisters for Christ</t>
  </si>
  <si>
    <t>Raiders Defending Life</t>
  </si>
  <si>
    <t>Ranch Horse Team</t>
  </si>
  <si>
    <t>Rawls Banking Association</t>
  </si>
  <si>
    <t>Red Raider Racing (Formula)</t>
  </si>
  <si>
    <t>Red Theatre Company</t>
  </si>
  <si>
    <t>Restaurant, Hotel, &amp; Institutional Management</t>
  </si>
  <si>
    <t>Robotics &amp; Advanced Tech Society</t>
  </si>
  <si>
    <t>Sabre Flight Drill Team</t>
  </si>
  <si>
    <t>Sigma Delta Pi (Chapter: Alpha Phi)</t>
  </si>
  <si>
    <t>SkyRaiders</t>
  </si>
  <si>
    <t>Society for the Advancement of Chicanos &amp; Native Americans in Science</t>
  </si>
  <si>
    <t>Society of Environmental Professionals</t>
  </si>
  <si>
    <t>Society of Hispanic Professional Engineers</t>
  </si>
  <si>
    <t>Society of Petroleum Engineers</t>
  </si>
  <si>
    <t>Society of Women Engineers</t>
  </si>
  <si>
    <t>South Asian Student Association</t>
  </si>
  <si>
    <t>Space Exploration Raiders</t>
  </si>
  <si>
    <t>Spanish Club</t>
  </si>
  <si>
    <t>Super Smash Bros Club</t>
  </si>
  <si>
    <t>Sri Lankan Students' Association</t>
  </si>
  <si>
    <t>Student Association for Fire Ecology</t>
  </si>
  <si>
    <t>Students of East Africa at Tech</t>
  </si>
  <si>
    <r>
      <t>Student Nutrition</t>
    </r>
    <r>
      <rPr>
        <sz val="8"/>
        <color rgb="FF000000"/>
        <rFont val="Arial"/>
        <family val="2"/>
      </rPr>
      <t xml:space="preserve"> (Dietetics)</t>
    </r>
    <r>
      <rPr>
        <sz val="10"/>
        <color rgb="FF000000"/>
        <rFont val="Arial"/>
        <family val="2"/>
      </rPr>
      <t xml:space="preserve"> Asso</t>
    </r>
  </si>
  <si>
    <t>Students for Global Connection</t>
  </si>
  <si>
    <t>Students for Justice in Palestine</t>
  </si>
  <si>
    <t>Student Made Initiatives in Leadership &amp; Equality</t>
  </si>
  <si>
    <t>Student Makerspace Org</t>
  </si>
  <si>
    <t>Tau Beta Pi</t>
  </si>
  <si>
    <t>Tau Beta Sigma</t>
  </si>
  <si>
    <t>Tech Book History Club</t>
  </si>
  <si>
    <t xml:space="preserve">Tech Chinese Language &amp; Culture </t>
  </si>
  <si>
    <t>Tech Council on Family Relations</t>
  </si>
  <si>
    <t>Tech Equestrian Team</t>
  </si>
  <si>
    <t>Tech Economics Association</t>
  </si>
  <si>
    <t>Tech Feral Cat Coalition</t>
  </si>
  <si>
    <t>Tech Food Recovery Network</t>
  </si>
  <si>
    <t>Tech Horn Society</t>
  </si>
  <si>
    <t>Tech Horse Judging Team</t>
  </si>
  <si>
    <t>Tech Improv Troupe</t>
  </si>
  <si>
    <t>Tech Kahaani Bollywood Dance Team</t>
  </si>
  <si>
    <t>Tech K-Pop Club</t>
  </si>
  <si>
    <t>Tech Magic Club</t>
  </si>
  <si>
    <t>Tech Marketing Association</t>
  </si>
  <si>
    <t>Tech Music Med</t>
  </si>
  <si>
    <t>Tech National Retail Federation (Tech Retail Association)</t>
  </si>
  <si>
    <t>Tech Pokemon</t>
  </si>
  <si>
    <t>Tech Pre-Occupational Therapy Club</t>
  </si>
  <si>
    <t>Tech Pre-Vet Society</t>
  </si>
  <si>
    <t>Tech Rodeo Association</t>
  </si>
  <si>
    <t>Tech Russian &amp; Slavic Asso</t>
  </si>
  <si>
    <t>Tech Secular Student Alliance</t>
  </si>
  <si>
    <t>Tech Sport Management Group</t>
  </si>
  <si>
    <t>Tech Students for Mental Health</t>
  </si>
  <si>
    <t>Tech Student Subunit of the TX Chapter of the American Fisheries</t>
  </si>
  <si>
    <t>Tech Supply Chain Asso</t>
  </si>
  <si>
    <t>Tech Team Luke Hope for Minds</t>
  </si>
  <si>
    <r>
      <t xml:space="preserve">Tech UNICEF </t>
    </r>
    <r>
      <rPr>
        <sz val="8"/>
        <color rgb="FF000000"/>
        <rFont val="Arial"/>
        <family val="2"/>
      </rPr>
      <t>(united nations int'nl childrens emergency fund)</t>
    </r>
  </si>
  <si>
    <t>Tech Women in High Performance Computing</t>
  </si>
  <si>
    <t>Texas Society of Professional Engineers</t>
  </si>
  <si>
    <t>Texas State Teachers Asso</t>
  </si>
  <si>
    <t>The Biochemical Society</t>
  </si>
  <si>
    <t>The Collegiate Companions for Hospice</t>
  </si>
  <si>
    <t>The Electrochemical Society</t>
  </si>
  <si>
    <t>The Math Club</t>
  </si>
  <si>
    <t>The Masked Bakers</t>
  </si>
  <si>
    <t>The STEM &amp; Leaf Corp</t>
  </si>
  <si>
    <t>The Structural Engineers Asso of TX</t>
  </si>
  <si>
    <t>The Student Chapter of the Society for Range Management at Tech</t>
  </si>
  <si>
    <t>Ukrainian Club</t>
  </si>
  <si>
    <t>Unidos Por Un Mismo Idioma - Spanish Speaking Society</t>
  </si>
  <si>
    <t>Veterans Association at Texas Tech</t>
  </si>
  <si>
    <t>WEB3 Acceleration Association</t>
  </si>
  <si>
    <t>Wesley Foundation at Texas Tech</t>
  </si>
  <si>
    <t>West Texas Asso for Botany</t>
  </si>
  <si>
    <t>Widening Horizons</t>
  </si>
  <si>
    <t>The Wildlife Society at Tech</t>
  </si>
  <si>
    <t>WishMakers on Campus</t>
  </si>
  <si>
    <t>Women in Business</t>
  </si>
  <si>
    <t>Women in Physics</t>
  </si>
  <si>
    <t>Women in STEM</t>
  </si>
  <si>
    <t>Women's Service Org.</t>
  </si>
  <si>
    <t>Wool Judging Team</t>
  </si>
  <si>
    <t>Contingency</t>
  </si>
  <si>
    <t>Total Undergrad Recommended Allocation</t>
  </si>
  <si>
    <t xml:space="preserve">Graduate Organizations </t>
  </si>
  <si>
    <t>Graduate</t>
  </si>
  <si>
    <t>FY24 Funding Request</t>
  </si>
  <si>
    <t>FY25 Funding Request</t>
  </si>
  <si>
    <t>Budget Application Compliance Met</t>
  </si>
  <si>
    <t>20% penalty signed up after deadline</t>
  </si>
  <si>
    <t>Agricultural Economics Graduate Student Organization</t>
  </si>
  <si>
    <t>Agricultural Education &amp; Communication Graduate Organization</t>
  </si>
  <si>
    <t>American Rock Mechanics Association</t>
  </si>
  <si>
    <t>Association of Biologists</t>
  </si>
  <si>
    <t>Association of Natural Resource Scientists</t>
  </si>
  <si>
    <t>Black Graduate Student Association</t>
  </si>
  <si>
    <t>Cefiro Enlace Hispano Literario y Cultural</t>
  </si>
  <si>
    <t>Chemical Engineering Graduate Student Association</t>
  </si>
  <si>
    <t>Chemistry Graduate Student Organization</t>
  </si>
  <si>
    <t>Clinical Psychology Graduate Student Council</t>
  </si>
  <si>
    <r>
      <t xml:space="preserve">Counseling Council </t>
    </r>
    <r>
      <rPr>
        <sz val="8"/>
        <color rgb="FF000000"/>
        <rFont val="Arial"/>
        <family val="2"/>
      </rPr>
      <t>(Graduate Organization of Counseling Psychology Students)</t>
    </r>
  </si>
  <si>
    <t>Education Graduate Student Organization</t>
  </si>
  <si>
    <t xml:space="preserve">Environmental Toxicology Student Association </t>
  </si>
  <si>
    <t>Forensic Science Society</t>
  </si>
  <si>
    <t>Graduate Artist Association</t>
  </si>
  <si>
    <t>Graduate Clay Club</t>
  </si>
  <si>
    <t>Graduate Hospitality Management &amp; Retail Association</t>
  </si>
  <si>
    <t>Graduate Nutrition Organization</t>
  </si>
  <si>
    <t>Human Factors and Ergonomics Society</t>
  </si>
  <si>
    <t>Llano Estacado Student Chapter of the Society of Environmental Toxicology and Chemistry</t>
  </si>
  <si>
    <t>Museum Heritage Students Association</t>
  </si>
  <si>
    <t>Philosophy Graduate Student Council</t>
  </si>
  <si>
    <t>Rawls Graduate Association</t>
  </si>
  <si>
    <t>Society of Plastics Engineers</t>
  </si>
  <si>
    <t>Student Chapter of the American Meteorological Society at TTU</t>
  </si>
  <si>
    <t>Tech American Society for Microbiology</t>
  </si>
  <si>
    <t>Tech Print Club</t>
  </si>
  <si>
    <t>West Texas Asso for Women in STEAM</t>
  </si>
  <si>
    <t>Zamo Raiders</t>
  </si>
  <si>
    <t>TOTAL GRAD FUNDING</t>
  </si>
  <si>
    <t>Total Grad Recommended Allocation</t>
  </si>
  <si>
    <t xml:space="preserve">Penalty (20%) </t>
  </si>
  <si>
    <t xml:space="preserve">Penalty (40%) </t>
  </si>
  <si>
    <t>Initial Funding Allocation for Bill of Appropriations</t>
  </si>
  <si>
    <t>Increase/   decrease from Appeal</t>
  </si>
  <si>
    <t>Final Allocated amount for Bill of Appropriations</t>
  </si>
  <si>
    <t>Updated Budget application to include Appeal amounts</t>
  </si>
  <si>
    <t>Amereican Mock World Health</t>
  </si>
  <si>
    <t>American String Teachers Association</t>
  </si>
  <si>
    <t>Association of Latino Professionals in Am.</t>
  </si>
  <si>
    <t>Association of Students About Service</t>
  </si>
  <si>
    <t>Black Business Students Asso.</t>
  </si>
  <si>
    <t xml:space="preserve">Diversity in Media </t>
  </si>
  <si>
    <t>Double T Young Democratic Socialists</t>
  </si>
  <si>
    <t>Financial Management (formerly known as Finance Association)</t>
  </si>
  <si>
    <t>Geoscience Leadership Organization (formerly Geological Leadership Org for Women)</t>
  </si>
  <si>
    <t>Geoscience Society</t>
  </si>
  <si>
    <t>Human Development &amp; Family Sciences/Early Childhood Ambassadors</t>
  </si>
  <si>
    <t>Human Sciences Ambassadors (formerly Human Sciences Recruiters)</t>
  </si>
  <si>
    <t>India Student Association</t>
  </si>
  <si>
    <t>Investment Management Association</t>
  </si>
  <si>
    <t>Korean Student Asso</t>
  </si>
  <si>
    <t>POWER - Providing the Outside World with Empowerment &amp; Resources</t>
  </si>
  <si>
    <t xml:space="preserve">Red Raider Racing (Formula) </t>
  </si>
  <si>
    <t>Student Nutrition (Dietetics) Asso</t>
  </si>
  <si>
    <t>Student for Global Connection</t>
  </si>
  <si>
    <t>Tech Chiineses Language &amp; Culture</t>
  </si>
  <si>
    <t>Tech Food Recovery Netw</t>
  </si>
  <si>
    <t>Tech National Retail Federation</t>
  </si>
  <si>
    <t>Tech Pokeman</t>
  </si>
  <si>
    <t>Tech UNICEF (united nations int'nl childrens emergency fund)</t>
  </si>
  <si>
    <t>Texas State Teachers Association</t>
  </si>
  <si>
    <t>The Biochemical Club</t>
  </si>
  <si>
    <t>Undergraduate Subtotals</t>
  </si>
  <si>
    <t>Graduate Organizations</t>
  </si>
  <si>
    <r>
      <t xml:space="preserve">Counseling Council </t>
    </r>
    <r>
      <rPr>
        <sz val="6"/>
        <color rgb="FF000000"/>
        <rFont val="Arial"/>
        <family val="2"/>
      </rPr>
      <t>(Graduate Organization of Counseling Psychology Students)</t>
    </r>
  </si>
  <si>
    <t>Environmental Toxicology Student Association</t>
  </si>
  <si>
    <t>Human Development and Family Studies Graduate Student Association</t>
  </si>
  <si>
    <t>Mechanical Engineeing Graduate Student</t>
  </si>
  <si>
    <t>Graduate Subtotals</t>
  </si>
  <si>
    <t>Table of Bill of Appropriation</t>
  </si>
  <si>
    <t>Arab Student Org</t>
  </si>
  <si>
    <t>JINNX</t>
  </si>
  <si>
    <t>Tech Minorities &amp; Philosophy</t>
  </si>
  <si>
    <t>Tech National Retail Federation Student Asso</t>
  </si>
  <si>
    <t>Wildlife Society at Tech</t>
  </si>
  <si>
    <t>TOTAL</t>
  </si>
  <si>
    <t>Grad Organizations</t>
  </si>
  <si>
    <t>Counseling Council</t>
  </si>
  <si>
    <t>Latino Medical Student Asso Plus</t>
  </si>
  <si>
    <t>Association for Computing Machinery</t>
  </si>
  <si>
    <t>Minority Asso of Pre-Medical Students MAPS</t>
  </si>
  <si>
    <t>Minority Asso of Pre-Medical Students  MAPS</t>
  </si>
  <si>
    <t>Tech Minorities &amp; Philiosophy</t>
  </si>
  <si>
    <t>Tech Minorities and Philosophy</t>
  </si>
  <si>
    <t>Tech Chineses Language &amp; Culture</t>
  </si>
  <si>
    <t>Student Nutrition Dietetics Association</t>
  </si>
  <si>
    <t>FINAL ALLOCATION</t>
  </si>
  <si>
    <t>Geography and Youth Mappers</t>
  </si>
  <si>
    <t>Honors Asso. For Aspiring Pre-Health</t>
  </si>
  <si>
    <t>CISER Scholar Service Organization (formerly Howard Hughes Medical Institute Scholar Service Organization)</t>
  </si>
  <si>
    <t>FY27 FUNDING PROCESS</t>
  </si>
  <si>
    <t>FY 25 Contingency Funding</t>
  </si>
  <si>
    <t>FY25 Penality Applied</t>
  </si>
  <si>
    <t>Fy25 Expenses</t>
  </si>
  <si>
    <t>FY25 Remaining Balance</t>
  </si>
  <si>
    <t>FY27 Funding Request</t>
  </si>
  <si>
    <t>FY26 Funding Allocation</t>
  </si>
  <si>
    <t>FY27 Recommended Allocation</t>
  </si>
  <si>
    <t>Beta Beta Beta - Nu Alpha</t>
  </si>
  <si>
    <t>X</t>
  </si>
  <si>
    <t>Tech Trio</t>
  </si>
  <si>
    <t>Tech Creative Media Association</t>
  </si>
  <si>
    <t>Tech Classical Society</t>
  </si>
  <si>
    <t>Hi-Tech Fashion Group</t>
  </si>
  <si>
    <t>Tech Innovation Labs</t>
  </si>
  <si>
    <t>School of Veterinary Medicine Grad</t>
  </si>
  <si>
    <t>Tech Astronomy Club</t>
  </si>
  <si>
    <t>International Asso. Of Drilling Contractors</t>
  </si>
  <si>
    <t>Renewable Energy Student Asso.</t>
  </si>
  <si>
    <t>Risk Intervention &amp; Safety Education</t>
  </si>
  <si>
    <t>South Asian Student Asso</t>
  </si>
  <si>
    <t>Japanese Student Association</t>
  </si>
  <si>
    <t>Tech College Republicans</t>
  </si>
  <si>
    <t>Raider's Knit &amp; Knot</t>
  </si>
  <si>
    <t>Coalition of Healthcare Students</t>
  </si>
  <si>
    <t>FY25 Contingency Funding</t>
  </si>
  <si>
    <t>FY25 Penaltiy Applied</t>
  </si>
  <si>
    <t>FY25 Expenses</t>
  </si>
  <si>
    <t>Student Alumni Board</t>
  </si>
  <si>
    <t>Engineering Diplomats</t>
  </si>
  <si>
    <t>Social Work Student Org</t>
  </si>
  <si>
    <t>Alpha Psi Omega</t>
  </si>
  <si>
    <t>Raider for Reproductive Rights</t>
  </si>
  <si>
    <t>Tech Emergency Medical Services</t>
  </si>
  <si>
    <t xml:space="preserve"> X</t>
  </si>
  <si>
    <t>Medical &amp; Dental Global Brigades</t>
  </si>
  <si>
    <t>National Organization of Minority Architecture Students</t>
  </si>
  <si>
    <t>Black Graduation Alliance</t>
  </si>
  <si>
    <t>Tech French Club</t>
  </si>
  <si>
    <t>Empire A Cappella</t>
  </si>
  <si>
    <t>Association of Competitive Engineers</t>
  </si>
  <si>
    <t>Raider Calisthenics Club</t>
  </si>
  <si>
    <t>Tech Chapter of Am Indian Sci &amp; Engineering Society</t>
  </si>
  <si>
    <t>Google Developer Student Club</t>
  </si>
  <si>
    <t>Future Lawyers of Today</t>
  </si>
  <si>
    <t>CodePath.org</t>
  </si>
  <si>
    <t>Due 1/9 w/o penalty</t>
  </si>
  <si>
    <t>American Institute of Graphic Arts</t>
  </si>
  <si>
    <t>After 1/9  20% penalty</t>
  </si>
  <si>
    <t>Raider Trumpet Guild</t>
  </si>
  <si>
    <t>Wesley at Texas Tech</t>
  </si>
  <si>
    <t>Foundation Retreat</t>
  </si>
  <si>
    <t>American String Teachers Asso</t>
  </si>
  <si>
    <t>FY27 Funding Application Process</t>
  </si>
  <si>
    <t>Am Asso of Family &amp; Consumer Sciences</t>
  </si>
  <si>
    <t>Animal &amp; Food Sci Academic Quadrathlon Club</t>
  </si>
  <si>
    <t>Asso of Bangladeshi Students and Scholars</t>
  </si>
  <si>
    <t>Asso of Information Technology Professionals</t>
  </si>
  <si>
    <t>CISER Scholar Service Organization</t>
  </si>
  <si>
    <t>National Org of Minority Architecture Students</t>
  </si>
  <si>
    <t>Tech Chapter of Am Indian Sci &amp; Eng Society</t>
  </si>
  <si>
    <t>Black Graduate Alliance</t>
  </si>
  <si>
    <t>Personal Financial Planning Asso</t>
  </si>
  <si>
    <t>Mechanical Engineering Grad Student Association</t>
  </si>
  <si>
    <t>Human Factors &amp; Ergonomics Society</t>
  </si>
  <si>
    <t>Stud Chapter of the Am Meteorological Society at TTU</t>
  </si>
  <si>
    <t>NO SHOW</t>
  </si>
  <si>
    <t>Human Development &amp; Family Science Graduate Student Asso.</t>
  </si>
  <si>
    <t>Tech Student Submit of the TX Chapter of the American Fisheries</t>
  </si>
  <si>
    <t>Student Agricultural Council (Davis College)</t>
  </si>
  <si>
    <t>Student Agricutlurcual Council (Davis College)</t>
  </si>
  <si>
    <t>Minority Asso of Pre-Health Students</t>
  </si>
  <si>
    <t>updated 2.9.2026</t>
  </si>
  <si>
    <t>APPEAL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</si>
</sst>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B0F0"/>
      <name val="Arial"/>
      <family val="2"/>
    </font>
    <font>
      <b/>
      <sz val="10"/>
      <color theme="1"/>
      <name val="Arial"/>
      <family val="2"/>
    </font>
    <font>
      <sz val="6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20"/>
      <name val="Arial"/>
      <family val="2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4" fontId="2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16" fontId="2" fillId="6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164" fontId="9" fillId="7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44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6" borderId="17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164" fontId="9" fillId="8" borderId="0" xfId="0" applyNumberFormat="1" applyFont="1" applyFill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164" fontId="2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vertical="center" wrapText="1"/>
    </xf>
    <xf numFmtId="44" fontId="1" fillId="2" borderId="9" xfId="0" applyNumberFormat="1" applyFont="1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44" fontId="1" fillId="11" borderId="1" xfId="0" applyNumberFormat="1" applyFont="1" applyFill="1" applyBorder="1" applyAlignment="1">
      <alignment vertical="center"/>
    </xf>
    <xf numFmtId="44" fontId="1" fillId="11" borderId="1" xfId="0" applyNumberFormat="1" applyFont="1" applyFill="1" applyBorder="1" applyAlignment="1">
      <alignment vertical="center" wrapText="1"/>
    </xf>
    <xf numFmtId="0" fontId="3" fillId="12" borderId="3" xfId="0" applyFont="1" applyFill="1" applyBorder="1" applyAlignment="1">
      <alignment horizontal="center" vertical="center" wrapText="1"/>
    </xf>
    <xf numFmtId="164" fontId="1" fillId="12" borderId="14" xfId="0" applyNumberFormat="1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9" xfId="0" applyBorder="1"/>
    <xf numFmtId="164" fontId="1" fillId="13" borderId="2" xfId="0" applyNumberFormat="1" applyFont="1" applyFill="1" applyBorder="1" applyAlignment="1">
      <alignment horizontal="center" vertical="center" wrapText="1"/>
    </xf>
    <xf numFmtId="44" fontId="2" fillId="13" borderId="9" xfId="1" applyFont="1" applyFill="1" applyBorder="1" applyAlignment="1">
      <alignment horizontal="left" vertical="center" wrapText="1"/>
    </xf>
    <xf numFmtId="44" fontId="2" fillId="13" borderId="0" xfId="1" applyFont="1" applyFill="1" applyBorder="1" applyAlignment="1">
      <alignment horizontal="left" vertical="center" wrapText="1"/>
    </xf>
    <xf numFmtId="44" fontId="2" fillId="13" borderId="9" xfId="1" applyFont="1" applyFill="1" applyBorder="1" applyAlignment="1">
      <alignment horizontal="center" vertical="center" wrapText="1"/>
    </xf>
    <xf numFmtId="164" fontId="2" fillId="13" borderId="0" xfId="0" applyNumberFormat="1" applyFont="1" applyFill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9" fontId="0" fillId="0" borderId="0" xfId="0" applyNumberFormat="1"/>
    <xf numFmtId="44" fontId="2" fillId="13" borderId="18" xfId="1" applyFont="1" applyFill="1" applyBorder="1" applyAlignment="1">
      <alignment horizontal="center" vertical="center" wrapText="1"/>
    </xf>
    <xf numFmtId="44" fontId="1" fillId="13" borderId="2" xfId="0" applyNumberFormat="1" applyFont="1" applyFill="1" applyBorder="1" applyAlignment="1">
      <alignment vertical="center" wrapText="1"/>
    </xf>
    <xf numFmtId="44" fontId="1" fillId="13" borderId="22" xfId="0" applyNumberFormat="1" applyFont="1" applyFill="1" applyBorder="1" applyAlignment="1">
      <alignment vertical="center" wrapText="1"/>
    </xf>
    <xf numFmtId="44" fontId="1" fillId="13" borderId="21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44" fontId="1" fillId="11" borderId="11" xfId="0" applyNumberFormat="1" applyFont="1" applyFill="1" applyBorder="1" applyAlignment="1">
      <alignment vertical="center" wrapText="1"/>
    </xf>
    <xf numFmtId="44" fontId="1" fillId="11" borderId="5" xfId="0" applyNumberFormat="1" applyFont="1" applyFill="1" applyBorder="1" applyAlignment="1">
      <alignment vertical="center" wrapText="1"/>
    </xf>
    <xf numFmtId="44" fontId="10" fillId="11" borderId="5" xfId="0" applyNumberFormat="1" applyFont="1" applyFill="1" applyBorder="1" applyAlignment="1">
      <alignment vertical="center" wrapText="1"/>
    </xf>
    <xf numFmtId="44" fontId="1" fillId="11" borderId="13" xfId="0" applyNumberFormat="1" applyFont="1" applyFill="1" applyBorder="1" applyAlignment="1">
      <alignment vertical="center" wrapText="1"/>
    </xf>
    <xf numFmtId="44" fontId="1" fillId="11" borderId="9" xfId="0" applyNumberFormat="1" applyFont="1" applyFill="1" applyBorder="1" applyAlignment="1">
      <alignment vertical="center" wrapText="1"/>
    </xf>
    <xf numFmtId="44" fontId="0" fillId="11" borderId="9" xfId="1" applyFont="1" applyFill="1" applyBorder="1"/>
    <xf numFmtId="44" fontId="2" fillId="11" borderId="9" xfId="1" applyFont="1" applyFill="1" applyBorder="1" applyAlignment="1">
      <alignment vertical="center" wrapText="1"/>
    </xf>
    <xf numFmtId="44" fontId="0" fillId="11" borderId="0" xfId="0" applyNumberFormat="1" applyFill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8" xfId="0" applyBorder="1"/>
    <xf numFmtId="164" fontId="1" fillId="6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8" fillId="0" borderId="3" xfId="0" applyFont="1" applyBorder="1" applyAlignment="1">
      <alignment horizontal="center" vertical="center" wrapText="1"/>
    </xf>
    <xf numFmtId="164" fontId="1" fillId="13" borderId="3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horizontal="center" vertical="center" wrapText="1"/>
    </xf>
    <xf numFmtId="44" fontId="2" fillId="13" borderId="18" xfId="1" applyFont="1" applyFill="1" applyBorder="1" applyAlignment="1">
      <alignment horizontal="left" vertical="center" wrapText="1"/>
    </xf>
    <xf numFmtId="44" fontId="1" fillId="13" borderId="10" xfId="0" applyNumberFormat="1" applyFont="1" applyFill="1" applyBorder="1" applyAlignment="1">
      <alignment vertical="center"/>
    </xf>
    <xf numFmtId="44" fontId="1" fillId="13" borderId="9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44" fontId="14" fillId="13" borderId="18" xfId="1" applyFont="1" applyFill="1" applyBorder="1" applyAlignment="1">
      <alignment horizontal="left" vertical="center" wrapText="1"/>
    </xf>
    <xf numFmtId="44" fontId="14" fillId="13" borderId="9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44" fontId="2" fillId="15" borderId="9" xfId="1" applyFont="1" applyFill="1" applyBorder="1" applyAlignment="1">
      <alignment horizontal="center" vertical="center" wrapText="1"/>
    </xf>
    <xf numFmtId="44" fontId="1" fillId="15" borderId="5" xfId="0" applyNumberFormat="1" applyFont="1" applyFill="1" applyBorder="1" applyAlignment="1">
      <alignment vertical="center" wrapText="1"/>
    </xf>
    <xf numFmtId="44" fontId="10" fillId="15" borderId="5" xfId="0" applyNumberFormat="1" applyFont="1" applyFill="1" applyBorder="1" applyAlignment="1">
      <alignment vertical="center" wrapText="1"/>
    </xf>
    <xf numFmtId="44" fontId="15" fillId="15" borderId="5" xfId="0" applyNumberFormat="1" applyFont="1" applyFill="1" applyBorder="1" applyAlignment="1">
      <alignment vertical="center" wrapText="1"/>
    </xf>
    <xf numFmtId="44" fontId="1" fillId="15" borderId="13" xfId="0" applyNumberFormat="1" applyFont="1" applyFill="1" applyBorder="1" applyAlignment="1">
      <alignment vertical="center" wrapText="1"/>
    </xf>
    <xf numFmtId="44" fontId="1" fillId="15" borderId="19" xfId="0" applyNumberFormat="1" applyFont="1" applyFill="1" applyBorder="1" applyAlignment="1">
      <alignment vertical="center" wrapText="1"/>
    </xf>
    <xf numFmtId="44" fontId="1" fillId="15" borderId="5" xfId="0" applyNumberFormat="1" applyFont="1" applyFill="1" applyBorder="1" applyAlignment="1">
      <alignment vertical="center"/>
    </xf>
    <xf numFmtId="164" fontId="1" fillId="16" borderId="20" xfId="0" applyNumberFormat="1" applyFont="1" applyFill="1" applyBorder="1" applyAlignment="1">
      <alignment horizontal="center" vertical="center" wrapText="1"/>
    </xf>
    <xf numFmtId="164" fontId="1" fillId="13" borderId="9" xfId="0" applyNumberFormat="1" applyFont="1" applyFill="1" applyBorder="1" applyAlignment="1">
      <alignment horizontal="center" vertical="center" wrapText="1"/>
    </xf>
    <xf numFmtId="44" fontId="1" fillId="13" borderId="9" xfId="0" applyNumberFormat="1" applyFont="1" applyFill="1" applyBorder="1" applyAlignment="1">
      <alignment vertical="center" wrapText="1"/>
    </xf>
    <xf numFmtId="44" fontId="0" fillId="16" borderId="9" xfId="1" applyFont="1" applyFill="1" applyBorder="1"/>
    <xf numFmtId="44" fontId="2" fillId="16" borderId="9" xfId="1" applyFont="1" applyFill="1" applyBorder="1" applyAlignment="1">
      <alignment vertical="center" wrapText="1"/>
    </xf>
    <xf numFmtId="44" fontId="0" fillId="16" borderId="0" xfId="0" applyNumberFormat="1" applyFill="1" applyAlignment="1">
      <alignment vertical="center"/>
    </xf>
    <xf numFmtId="44" fontId="0" fillId="16" borderId="19" xfId="1" applyFont="1" applyFill="1" applyBorder="1"/>
    <xf numFmtId="44" fontId="9" fillId="13" borderId="18" xfId="1" applyFont="1" applyFill="1" applyBorder="1" applyAlignment="1">
      <alignment horizontal="left" vertical="center" wrapText="1"/>
    </xf>
    <xf numFmtId="44" fontId="9" fillId="13" borderId="9" xfId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4" fontId="0" fillId="11" borderId="0" xfId="0" applyNumberFormat="1" applyFill="1"/>
    <xf numFmtId="164" fontId="1" fillId="11" borderId="14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44" fontId="0" fillId="9" borderId="0" xfId="1" applyFont="1" applyFill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0" fillId="0" borderId="17" xfId="0" applyBorder="1"/>
    <xf numFmtId="44" fontId="0" fillId="2" borderId="17" xfId="0" applyNumberFormat="1" applyFill="1" applyBorder="1"/>
    <xf numFmtId="9" fontId="0" fillId="0" borderId="17" xfId="0" applyNumberFormat="1" applyBorder="1"/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1" fillId="16" borderId="5" xfId="0" applyNumberFormat="1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164" fontId="1" fillId="17" borderId="5" xfId="0" applyNumberFormat="1" applyFont="1" applyFill="1" applyBorder="1" applyAlignment="1">
      <alignment horizontal="center" vertical="center" wrapText="1"/>
    </xf>
    <xf numFmtId="44" fontId="1" fillId="17" borderId="5" xfId="0" applyNumberFormat="1" applyFont="1" applyFill="1" applyBorder="1" applyAlignment="1">
      <alignment vertical="center" wrapText="1"/>
    </xf>
    <xf numFmtId="44" fontId="10" fillId="17" borderId="5" xfId="0" applyNumberFormat="1" applyFont="1" applyFill="1" applyBorder="1" applyAlignment="1">
      <alignment vertical="center" wrapText="1"/>
    </xf>
    <xf numFmtId="44" fontId="1" fillId="17" borderId="13" xfId="0" applyNumberFormat="1" applyFont="1" applyFill="1" applyBorder="1" applyAlignment="1">
      <alignment vertical="center" wrapText="1"/>
    </xf>
    <xf numFmtId="44" fontId="1" fillId="17" borderId="9" xfId="0" applyNumberFormat="1" applyFont="1" applyFill="1" applyBorder="1" applyAlignment="1">
      <alignment vertical="center" wrapText="1"/>
    </xf>
    <xf numFmtId="44" fontId="1" fillId="17" borderId="1" xfId="0" applyNumberFormat="1" applyFont="1" applyFill="1" applyBorder="1" applyAlignment="1">
      <alignment vertical="center" wrapText="1"/>
    </xf>
    <xf numFmtId="44" fontId="1" fillId="17" borderId="1" xfId="0" applyNumberFormat="1" applyFont="1" applyFill="1" applyBorder="1" applyAlignment="1">
      <alignment vertical="center"/>
    </xf>
    <xf numFmtId="44" fontId="0" fillId="17" borderId="9" xfId="1" applyFont="1" applyFill="1" applyBorder="1"/>
    <xf numFmtId="44" fontId="2" fillId="17" borderId="9" xfId="1" applyFont="1" applyFill="1" applyBorder="1" applyAlignment="1">
      <alignment vertical="center" wrapText="1"/>
    </xf>
    <xf numFmtId="44" fontId="0" fillId="17" borderId="0" xfId="0" applyNumberFormat="1" applyFill="1" applyAlignment="1">
      <alignment vertical="center"/>
    </xf>
    <xf numFmtId="164" fontId="2" fillId="17" borderId="0" xfId="0" applyNumberFormat="1" applyFont="1" applyFill="1" applyAlignment="1">
      <alignment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2" fillId="0" borderId="2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164" fontId="2" fillId="16" borderId="5" xfId="0" applyNumberFormat="1" applyFont="1" applyFill="1" applyBorder="1" applyAlignment="1">
      <alignment horizontal="center" vertical="center" wrapText="1"/>
    </xf>
    <xf numFmtId="44" fontId="2" fillId="15" borderId="5" xfId="0" applyNumberFormat="1" applyFont="1" applyFill="1" applyBorder="1" applyAlignment="1">
      <alignment vertical="center" wrapText="1"/>
    </xf>
    <xf numFmtId="44" fontId="9" fillId="15" borderId="5" xfId="0" applyNumberFormat="1" applyFont="1" applyFill="1" applyBorder="1" applyAlignment="1">
      <alignment vertical="center" wrapText="1"/>
    </xf>
    <xf numFmtId="44" fontId="17" fillId="15" borderId="5" xfId="0" applyNumberFormat="1" applyFont="1" applyFill="1" applyBorder="1" applyAlignment="1">
      <alignment vertical="center" wrapText="1"/>
    </xf>
    <xf numFmtId="44" fontId="2" fillId="15" borderId="13" xfId="0" applyNumberFormat="1" applyFont="1" applyFill="1" applyBorder="1" applyAlignment="1">
      <alignment vertical="center" wrapText="1"/>
    </xf>
    <xf numFmtId="44" fontId="2" fillId="15" borderId="19" xfId="0" applyNumberFormat="1" applyFont="1" applyFill="1" applyBorder="1" applyAlignment="1">
      <alignment vertical="center" wrapText="1"/>
    </xf>
    <xf numFmtId="44" fontId="2" fillId="15" borderId="5" xfId="0" applyNumberFormat="1" applyFont="1" applyFill="1" applyBorder="1" applyAlignment="1">
      <alignment vertical="center"/>
    </xf>
    <xf numFmtId="44" fontId="12" fillId="16" borderId="9" xfId="1" applyFont="1" applyFill="1" applyBorder="1"/>
    <xf numFmtId="44" fontId="12" fillId="16" borderId="19" xfId="1" applyFont="1" applyFill="1" applyBorder="1"/>
    <xf numFmtId="44" fontId="2" fillId="0" borderId="0" xfId="0" applyNumberFormat="1" applyFont="1" applyAlignment="1">
      <alignment vertical="center" wrapText="1"/>
    </xf>
    <xf numFmtId="44" fontId="1" fillId="2" borderId="0" xfId="0" applyNumberFormat="1" applyFont="1" applyFill="1" applyAlignment="1">
      <alignment vertical="center" wrapText="1"/>
    </xf>
    <xf numFmtId="44" fontId="1" fillId="15" borderId="0" xfId="0" applyNumberFormat="1" applyFont="1" applyFill="1" applyAlignment="1">
      <alignment vertical="center" wrapText="1"/>
    </xf>
    <xf numFmtId="44" fontId="2" fillId="15" borderId="0" xfId="0" applyNumberFormat="1" applyFont="1" applyFill="1" applyAlignment="1">
      <alignment vertical="center" wrapText="1"/>
    </xf>
    <xf numFmtId="44" fontId="1" fillId="11" borderId="0" xfId="0" applyNumberFormat="1" applyFont="1" applyFill="1" applyAlignment="1">
      <alignment vertical="center" wrapText="1"/>
    </xf>
    <xf numFmtId="44" fontId="1" fillId="17" borderId="0" xfId="0" applyNumberFormat="1" applyFont="1" applyFill="1" applyAlignment="1">
      <alignment vertical="center" wrapText="1"/>
    </xf>
    <xf numFmtId="0" fontId="2" fillId="8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4" fontId="17" fillId="13" borderId="18" xfId="1" applyFont="1" applyFill="1" applyBorder="1" applyAlignment="1">
      <alignment horizontal="left" vertical="center" wrapText="1"/>
    </xf>
    <xf numFmtId="44" fontId="17" fillId="13" borderId="9" xfId="1" applyFont="1" applyFill="1" applyBorder="1" applyAlignment="1">
      <alignment horizontal="left" vertical="center" wrapText="1"/>
    </xf>
    <xf numFmtId="44" fontId="15" fillId="11" borderId="5" xfId="0" applyNumberFormat="1" applyFont="1" applyFill="1" applyBorder="1" applyAlignment="1">
      <alignment vertical="center" wrapText="1"/>
    </xf>
    <xf numFmtId="164" fontId="17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7" fillId="0" borderId="1" xfId="0" applyFont="1" applyBorder="1" applyAlignment="1">
      <alignment vertical="center" wrapText="1"/>
    </xf>
    <xf numFmtId="44" fontId="15" fillId="16" borderId="5" xfId="0" applyNumberFormat="1" applyFont="1" applyFill="1" applyBorder="1" applyAlignment="1">
      <alignment vertical="center" wrapText="1"/>
    </xf>
    <xf numFmtId="44" fontId="17" fillId="16" borderId="5" xfId="0" applyNumberFormat="1" applyFont="1" applyFill="1" applyBorder="1" applyAlignment="1">
      <alignment vertical="center" wrapText="1"/>
    </xf>
    <xf numFmtId="44" fontId="17" fillId="16" borderId="9" xfId="1" applyFont="1" applyFill="1" applyBorder="1" applyAlignment="1">
      <alignment horizontal="center" vertical="center" wrapText="1"/>
    </xf>
    <xf numFmtId="44" fontId="2" fillId="18" borderId="18" xfId="1" applyFont="1" applyFill="1" applyBorder="1" applyAlignment="1">
      <alignment horizontal="left" vertical="center" wrapText="1"/>
    </xf>
    <xf numFmtId="44" fontId="2" fillId="18" borderId="9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4" fontId="15" fillId="17" borderId="5" xfId="0" applyNumberFormat="1" applyFont="1" applyFill="1" applyBorder="1" applyAlignment="1">
      <alignment vertical="center" wrapText="1"/>
    </xf>
    <xf numFmtId="164" fontId="17" fillId="0" borderId="0" xfId="0" applyNumberFormat="1" applyFont="1" applyAlignment="1">
      <alignment vertical="center"/>
    </xf>
    <xf numFmtId="44" fontId="2" fillId="16" borderId="9" xfId="1" applyFont="1" applyFill="1" applyBorder="1" applyAlignment="1">
      <alignment horizontal="center" vertical="center" wrapText="1"/>
    </xf>
    <xf numFmtId="44" fontId="1" fillId="16" borderId="5" xfId="0" applyNumberFormat="1" applyFont="1" applyFill="1" applyBorder="1" applyAlignment="1">
      <alignment vertical="center" wrapText="1"/>
    </xf>
    <xf numFmtId="44" fontId="2" fillId="16" borderId="5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4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44" fontId="2" fillId="0" borderId="9" xfId="0" applyNumberFormat="1" applyFont="1" applyBorder="1"/>
    <xf numFmtId="164" fontId="8" fillId="0" borderId="0" xfId="0" applyNumberFormat="1" applyFont="1" applyAlignment="1">
      <alignment horizontal="center"/>
    </xf>
    <xf numFmtId="44" fontId="8" fillId="0" borderId="0" xfId="0" applyNumberFormat="1" applyFont="1"/>
    <xf numFmtId="164" fontId="8" fillId="0" borderId="0" xfId="0" applyNumberFormat="1" applyFont="1"/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1" fillId="19" borderId="0" xfId="0" applyFont="1" applyFill="1" applyAlignment="1">
      <alignment horizontal="left" vertical="center" wrapText="1"/>
    </xf>
    <xf numFmtId="44" fontId="2" fillId="17" borderId="5" xfId="0" applyNumberFormat="1" applyFont="1" applyFill="1" applyBorder="1" applyAlignment="1">
      <alignment vertical="center" wrapText="1"/>
    </xf>
    <xf numFmtId="44" fontId="1" fillId="2" borderId="5" xfId="0" applyNumberFormat="1" applyFont="1" applyFill="1" applyBorder="1" applyAlignment="1">
      <alignment vertical="center" wrapText="1"/>
    </xf>
    <xf numFmtId="44" fontId="10" fillId="2" borderId="5" xfId="0" applyNumberFormat="1" applyFont="1" applyFill="1" applyBorder="1" applyAlignment="1">
      <alignment vertical="center" wrapText="1"/>
    </xf>
    <xf numFmtId="44" fontId="15" fillId="2" borderId="5" xfId="0" applyNumberFormat="1" applyFont="1" applyFill="1" applyBorder="1" applyAlignment="1">
      <alignment vertical="center" wrapText="1"/>
    </xf>
    <xf numFmtId="44" fontId="1" fillId="2" borderId="13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4" fontId="0" fillId="2" borderId="9" xfId="1" applyFont="1" applyFill="1" applyBorder="1"/>
    <xf numFmtId="44" fontId="21" fillId="2" borderId="9" xfId="1" applyFont="1" applyFill="1" applyBorder="1"/>
    <xf numFmtId="44" fontId="0" fillId="2" borderId="9" xfId="0" applyNumberFormat="1" applyFill="1" applyBorder="1"/>
    <xf numFmtId="44" fontId="2" fillId="11" borderId="5" xfId="0" applyNumberFormat="1" applyFont="1" applyFill="1" applyBorder="1" applyAlignment="1">
      <alignment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0" fillId="2" borderId="9" xfId="1" applyNumberFormat="1" applyFont="1" applyFill="1" applyBorder="1"/>
    <xf numFmtId="164" fontId="2" fillId="2" borderId="5" xfId="0" applyNumberFormat="1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vertical="center" wrapText="1"/>
    </xf>
    <xf numFmtId="164" fontId="0" fillId="2" borderId="0" xfId="0" applyNumberFormat="1" applyFill="1" applyAlignment="1">
      <alignment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44" fontId="2" fillId="11" borderId="1" xfId="0" applyNumberFormat="1" applyFont="1" applyFill="1" applyBorder="1" applyAlignment="1">
      <alignment vertical="center"/>
    </xf>
    <xf numFmtId="44" fontId="0" fillId="9" borderId="0" xfId="0" applyNumberFormat="1" applyFill="1"/>
    <xf numFmtId="164" fontId="13" fillId="0" borderId="0" xfId="0" applyNumberFormat="1" applyFont="1" applyAlignment="1">
      <alignment horizontal="center"/>
    </xf>
    <xf numFmtId="44" fontId="13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7" borderId="18" xfId="0" applyFill="1" applyBorder="1"/>
    <xf numFmtId="0" fontId="0" fillId="7" borderId="9" xfId="0" applyFill="1" applyBorder="1"/>
    <xf numFmtId="0" fontId="0" fillId="7" borderId="18" xfId="0" applyFill="1" applyBorder="1" applyAlignment="1">
      <alignment horizontal="center"/>
    </xf>
    <xf numFmtId="44" fontId="1" fillId="15" borderId="27" xfId="0" applyNumberFormat="1" applyFont="1" applyFill="1" applyBorder="1" applyAlignment="1">
      <alignment vertical="center" wrapText="1"/>
    </xf>
    <xf numFmtId="44" fontId="1" fillId="15" borderId="28" xfId="0" applyNumberFormat="1" applyFont="1" applyFill="1" applyBorder="1" applyAlignment="1">
      <alignment vertical="center" wrapText="1"/>
    </xf>
    <xf numFmtId="44" fontId="2" fillId="15" borderId="28" xfId="0" applyNumberFormat="1" applyFont="1" applyFill="1" applyBorder="1" applyAlignment="1">
      <alignment vertical="center" wrapText="1"/>
    </xf>
    <xf numFmtId="44" fontId="1" fillId="11" borderId="28" xfId="0" applyNumberFormat="1" applyFont="1" applyFill="1" applyBorder="1" applyAlignment="1">
      <alignment vertical="center" wrapText="1"/>
    </xf>
    <xf numFmtId="44" fontId="1" fillId="17" borderId="28" xfId="0" applyNumberFormat="1" applyFont="1" applyFill="1" applyBorder="1" applyAlignment="1">
      <alignment vertical="center" wrapText="1"/>
    </xf>
    <xf numFmtId="44" fontId="1" fillId="2" borderId="28" xfId="0" applyNumberFormat="1" applyFont="1" applyFill="1" applyBorder="1" applyAlignment="1">
      <alignment vertical="center" wrapText="1"/>
    </xf>
    <xf numFmtId="0" fontId="2" fillId="6" borderId="29" xfId="0" applyFont="1" applyFill="1" applyBorder="1" applyAlignment="1">
      <alignment horizontal="center" vertical="center" wrapText="1"/>
    </xf>
    <xf numFmtId="10" fontId="2" fillId="6" borderId="29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44" fontId="23" fillId="2" borderId="5" xfId="0" applyNumberFormat="1" applyFont="1" applyFill="1" applyBorder="1" applyAlignment="1">
      <alignment vertical="center" wrapText="1"/>
    </xf>
    <xf numFmtId="44" fontId="0" fillId="7" borderId="9" xfId="1" applyFont="1" applyFill="1" applyBorder="1"/>
    <xf numFmtId="0" fontId="0" fillId="2" borderId="0" xfId="0" applyFill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nzer, Allison" id="{923FB703-4B9F-47AB-BA72-0C4B0083D79D}" userId="S::apanzer@ttu.edu::ed56d6a2-53cc-4968-9663-a219bc477fcb" providerId="AD"/>
  <person displayName="Davis, Teresa Y" id="{8EFA80C0-E013-4C0A-833C-D76EE806826E}" userId="S::Teresa.Y.Davis@ttu.edu::7362e2fb-8a3a-4449-a53a-cce3a3c5a7e1" providerId="AD"/>
  <person displayName="Teresa Y Davis" id="{6C4D0481-88D2-480B-9D40-9E4EA1C566D3}" userId="S::teresa.y.davis@ttu.edu::7362e2fb-8a3a-4449-a53a-cce3a3c5a7e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5-10-31T21:22:57.61" personId="{8EFA80C0-E013-4C0A-833C-D76EE806826E}" id="{CDDDB380-01EF-422C-B08E-4B5E3FEB8D9F}">
    <text>NEW</text>
  </threadedComment>
  <threadedComment ref="Y10" dT="2026-02-05T15:57:44.99" personId="{8EFA80C0-E013-4C0A-833C-D76EE806826E}" id="{053D4E1E-41BF-44FD-B6EB-CB7778BD056F}">
    <text>1.29 INTERVIEW/NO SHOW   ATTENDED ON 2-6; HAD 2 INTERVIEWS SCHEDULED</text>
  </threadedComment>
  <threadedComment ref="A13" dT="2025-12-19T17:27:36.28" personId="{8EFA80C0-E013-4C0A-833C-D76EE806826E}" id="{98C9F360-DD0A-4EA6-B289-C35A4C4B72CD}">
    <text>NEW</text>
  </threadedComment>
  <threadedComment ref="X15" dT="2026-02-04T22:07:16.11" personId="{8EFA80C0-E013-4C0A-833C-D76EE806826E}" id="{7637730D-2E0D-4673-B745-94C468AF1225}">
    <text xml:space="preserve">SNOW DAY SENT SEVERAL EMAISL - ORG RESCHEDULED WHICH IS NOT ALLOWED </text>
  </threadedComment>
  <threadedComment ref="P18" dT="2026-02-07T01:23:27.49" personId="{8EFA80C0-E013-4C0A-833C-D76EE806826E}" id="{3D222B51-57D2-4DA7-8FB8-03F62993BAF9}">
    <text>Ms davis fault</text>
  </threadedComment>
  <threadedComment ref="R21" dT="2026-02-04T19:15:20.26" personId="{8EFA80C0-E013-4C0A-833C-D76EE806826E}" id="{3941F98B-92A8-47E5-AE13-CB5C5B3571F6}">
    <text>? FUNDING AMOUNT</text>
  </threadedComment>
  <threadedComment ref="A25" dT="2025-01-13T21:43:18.59" personId="{8EFA80C0-E013-4C0A-833C-D76EE806826E}" id="{C8BAA613-E04F-4447-8F66-EB2B02178D89}">
    <text xml:space="preserve">NEW
</text>
  </threadedComment>
  <threadedComment ref="A27" dT="2025-11-03T20:48:29.63" personId="{8EFA80C0-E013-4C0A-833C-D76EE806826E}" id="{CDA16951-E416-421F-BDF8-648BFD86F302}">
    <text>NEW</text>
  </threadedComment>
  <threadedComment ref="X27" dT="2026-01-21T18:26:36.43" personId="{8EFA80C0-E013-4C0A-833C-D76EE806826E}" id="{44C2DB38-F100-40DA-9326-19183809DC25}">
    <text>INTERVIEW NOT SCHEDULED</text>
  </threadedComment>
  <threadedComment ref="A33" dT="2025-08-28T15:48:05.04" personId="{8EFA80C0-E013-4C0A-833C-D76EE806826E}" id="{252B51ED-A3A2-43B7-A537-AE6428042B0A}">
    <text>Started 2025</text>
  </threadedComment>
  <threadedComment ref="A34" dT="2024-11-15T21:29:03.59" personId="{8EFA80C0-E013-4C0A-833C-D76EE806826E}" id="{C1CEC839-D5A2-41C7-8468-3EB23F6270B1}">
    <text>NEW</text>
  </threadedComment>
  <threadedComment ref="Z35" dT="2026-02-07T01:51:26.76" personId="{8EFA80C0-E013-4C0A-833C-D76EE806826E}" id="{2FD7ABA5-A3D9-4D50-A5DA-1968885DE2B5}">
    <text>ck</text>
  </threadedComment>
  <threadedComment ref="X36" dT="2026-01-21T18:27:08.29" personId="{8EFA80C0-E013-4C0A-833C-D76EE806826E}" id="{B6E70EC6-FA02-45B4-B8E7-670FBBC17623}">
    <text>INTERVIEW NOT SCEDULED</text>
  </threadedComment>
  <threadedComment ref="A38" dT="2024-11-22T15:21:17.19" personId="{8EFA80C0-E013-4C0A-833C-D76EE806826E}" id="{500A403B-3F58-49A4-AA15-2E2A649BF3EB}">
    <text>NEW</text>
  </threadedComment>
  <threadedComment ref="Q39" dT="2024-11-19T21:46:28.15" personId="{8EFA80C0-E013-4C0A-833C-D76EE806826E}" id="{6361185E-DD9C-484A-B2C1-5CA16E3FA8A9}">
    <text>email</text>
  </threadedComment>
  <threadedComment ref="X40" dT="2026-01-21T18:27:40.24" personId="{8EFA80C0-E013-4C0A-833C-D76EE806826E}" id="{A7532399-A79F-4D55-97F2-1C9A1CAC1950}">
    <text>INTERVIEW NOT SCHEDULED</text>
  </threadedComment>
  <threadedComment ref="A43" dT="2024-11-21T15:47:31.87" personId="{8EFA80C0-E013-4C0A-833C-D76EE806826E}" id="{E9543604-4267-4FD0-8D0F-B54AEBC08150}">
    <text>4 years since original application 2021</text>
  </threadedComment>
  <threadedComment ref="X43" dT="2026-01-21T18:27:57.06" personId="{8EFA80C0-E013-4C0A-833C-D76EE806826E}" id="{F6ED2443-87C5-4682-BD19-CA8572779CEC}">
    <text>INTERVIEW NOT SCHEDULED</text>
  </threadedComment>
  <threadedComment ref="A48" dT="2025-10-24T16:09:07.87" personId="{8EFA80C0-E013-4C0A-833C-D76EE806826E}" id="{D68EB7C2-DD24-41D3-B2BE-79D9053BBCF8}">
    <text>NEW 10.21.2025</text>
  </threadedComment>
  <threadedComment ref="A49" dT="2025-12-02T17:11:14.82" personId="{8EFA80C0-E013-4C0A-833C-D76EE806826E}" id="{C60CF38E-C1D4-4878-8ADB-D672EE62EA72}">
    <text>NEW</text>
  </threadedComment>
  <threadedComment ref="V55" dT="2025-12-01T15:04:16.62" personId="{8EFA80C0-E013-4C0A-833C-D76EE806826E}" id="{CD4A0E32-C755-4A75-938C-9F95DE88AC5D}">
    <text>TURNED IN 11.29</text>
  </threadedComment>
  <threadedComment ref="A56" dT="2021-11-01T19:59:02.14" personId="{6C4D0481-88D2-480B-9D40-9E4EA1C566D3}" id="{236B427A-E66C-4E87-969B-87C7C156D721}">
    <text>start FY22 in contingency</text>
  </threadedComment>
  <threadedComment ref="X57" dT="2026-01-21T18:28:32.75" personId="{8EFA80C0-E013-4C0A-833C-D76EE806826E}" id="{427F6CF5-6A36-4A5D-8EEF-66AB01FD0DF6}">
    <text>INTERVIEW NOT SCHEDULED</text>
  </threadedComment>
  <threadedComment ref="A59" dT="2021-09-21T14:30:14.44" personId="{6C4D0481-88D2-480B-9D40-9E4EA1C566D3}" id="{D6FFB6E9-9498-4FF3-B093-76582A1748D8}">
    <text>FY 21 rec'v $260.00 DN attend FT lost bal
FY22 DNA/rec'v contingency $500.00</text>
  </threadedComment>
  <threadedComment ref="A60" dT="2024-11-15T17:49:55.40" personId="{8EFA80C0-E013-4C0A-833C-D76EE806826E}" id="{573DD221-3A78-426E-9EAE-DFDF89CD9395}">
    <text>NEW</text>
  </threadedComment>
  <threadedComment ref="Y60" dT="2026-02-05T15:56:13.28" personId="{8EFA80C0-E013-4C0A-833C-D76EE806826E}" id="{F7574014-B1EB-4741-9E7B-E3BBFCD0B9B2}">
    <text>1.29 INTERVIEW-NO SHOW  – TWO INTERVIEW WERE SCHEDULED</text>
  </threadedComment>
  <threadedComment ref="A62" dT="2025-10-29T15:12:45.21" personId="{8EFA80C0-E013-4C0A-833C-D76EE806826E}" id="{A3394763-398E-4436-B897-FB590D16F460}">
    <text>NEW</text>
  </threadedComment>
  <threadedComment ref="X62" dT="2026-01-21T18:28:59.48" personId="{8EFA80C0-E013-4C0A-833C-D76EE806826E}" id="{9CFAFA19-7C35-4502-94FE-EDA6A18DE89D}">
    <text>INTERIVEW NOT SCHEDULED</text>
  </threadedComment>
  <threadedComment ref="A66" dT="2026-01-06T18:01:26.41" personId="{8EFA80C0-E013-4C0A-833C-D76EE806826E}" id="{A7D17CBF-3E3A-4707-B50F-E2A944CD5E4C}">
    <text>NEW</text>
  </threadedComment>
  <threadedComment ref="Y66" dT="2026-02-05T19:46:08.46" personId="{8EFA80C0-E013-4C0A-833C-D76EE806826E}" id="{9F7A056D-4353-4D8A-8D0E-4C5C5430DFAD}">
    <text>INTERVIEW 1.30 NO SHOW  -  NEW ORG/CONFUSED INTERIVEWED ON 2-6</text>
  </threadedComment>
  <threadedComment ref="A69" dT="2024-11-21T21:22:21.69" personId="{8EFA80C0-E013-4C0A-833C-D76EE806826E}" id="{9586E261-F34A-4692-898D-B399D709E3CB}">
    <text>NEW</text>
  </threadedComment>
  <threadedComment ref="A70" dT="2025-12-01T15:43:34.19" personId="{8EFA80C0-E013-4C0A-833C-D76EE806826E}" id="{0EAD1741-7445-4CC3-9D07-8B927C69904C}">
    <text>NEW</text>
  </threadedComment>
  <threadedComment ref="A71" dT="2022-01-31T22:40:46.16" personId="{6C4D0481-88D2-480B-9D40-9E4EA1C566D3}" id="{2496F324-BB72-44C2-87C8-E44026B3AC91}">
    <text>FROZEN</text>
  </threadedComment>
  <threadedComment ref="A72" dT="2025-01-23T19:41:04.61" personId="{8EFA80C0-E013-4C0A-833C-D76EE806826E}" id="{594D42D6-109F-4247-BFA6-32AD0597E641}">
    <text>NEW ORG</text>
  </threadedComment>
  <threadedComment ref="A79" dT="2024-12-04T16:33:36.80" personId="{8EFA80C0-E013-4C0A-833C-D76EE806826E}" id="{6A292FE0-6E33-4A41-AD62-1D975A0EF5AE}">
    <text>new</text>
  </threadedComment>
  <threadedComment ref="A80" dT="2025-10-17T16:02:44.02" personId="{8EFA80C0-E013-4C0A-833C-D76EE806826E}" id="{AF7E33C7-8FE7-41BB-8751-2DA82C5EAA0A}">
    <text>NEW</text>
  </threadedComment>
  <threadedComment ref="B83" dT="2023-11-28T22:56:59.06" personId="{6C4D0481-88D2-480B-9D40-9E4EA1C566D3}" id="{BB9DEA23-5EDE-4006-9A61-781B5EFA988F}">
    <text>NEW</text>
  </threadedComment>
  <threadedComment ref="A89" dT="2025-10-27T20:54:27.02" personId="{8EFA80C0-E013-4C0A-833C-D76EE806826E}" id="{B8922119-5A6E-4C3C-A703-6E8D8192B4A4}">
    <text>NEW</text>
  </threadedComment>
  <threadedComment ref="A93" dT="2025-10-24T15:33:43.48" personId="{8EFA80C0-E013-4C0A-833C-D76EE806826E}" id="{DEEA591E-C2BC-4958-8C52-BBAA69B0E2F1}">
    <text>New 10.21.2025</text>
  </threadedComment>
  <threadedComment ref="A94" dT="2024-11-15T21:24:24.90" personId="{8EFA80C0-E013-4C0A-833C-D76EE806826E}" id="{9BE9124D-04A1-4000-9E36-E429FECA6BA2}">
    <text>NEW</text>
  </threadedComment>
  <threadedComment ref="Q94" dT="2025-02-03T15:12:08.84" personId="{8EFA80C0-E013-4C0A-833C-D76EE806826E}" id="{6629D1EA-69C3-49D4-B339-58796E150733}">
    <text>Did not complete funding contract</text>
  </threadedComment>
  <threadedComment ref="Q99" dT="2025-02-03T15:11:35.51" personId="{8EFA80C0-E013-4C0A-833C-D76EE806826E}" id="{93622EE8-A2B1-40D6-8A57-86FCA3E44102}">
    <text>Did not submit budget</text>
  </threadedComment>
  <threadedComment ref="A103" dT="2024-11-15T21:39:51.53" personId="{8EFA80C0-E013-4C0A-833C-D76EE806826E}" id="{FD8722D5-EC94-4A81-84DF-09CBF0FC6DA0}">
    <text>NEW</text>
  </threadedComment>
  <threadedComment ref="A105" dT="2024-11-22T18:05:36.10" personId="{8EFA80C0-E013-4C0A-833C-D76EE806826E}" id="{47AE41C7-0341-49BB-A975-E56A2BCDA33B}">
    <text>NEW</text>
  </threadedComment>
  <threadedComment ref="R110" dT="2025-11-03T17:05:24.59" personId="{8EFA80C0-E013-4C0A-833C-D76EE806826E}" id="{09C22A53-508A-43B2-A5DE-2411D342189B}">
    <text>Has not apply in past 3yrs; will startover as new org</text>
  </threadedComment>
  <threadedComment ref="X110" dT="2026-01-21T18:30:00.11" personId="{8EFA80C0-E013-4C0A-833C-D76EE806826E}" id="{C51B1C96-1901-4294-8512-807CB2B7C171}">
    <text>INTERVIEW NOT SCHEDULED</text>
  </threadedComment>
  <threadedComment ref="Z115" dT="2026-02-07T03:36:32.79" personId="{8EFA80C0-E013-4C0A-833C-D76EE806826E}" id="{E355122C-3525-4114-9DAA-14785726CD44}">
    <text>Ck 25 balance</text>
  </threadedComment>
  <threadedComment ref="A118" dT="2025-11-03T16:57:11.84" personId="{8EFA80C0-E013-4C0A-833C-D76EE806826E}" id="{BE7F42E8-D177-461E-AED0-1BD41216B3F1}">
    <text>NEW</text>
  </threadedComment>
  <threadedComment ref="X120" dT="2026-01-21T18:30:27.17" personId="{8EFA80C0-E013-4C0A-833C-D76EE806826E}" id="{5053AD9B-50BE-436C-A869-5122D60613EF}">
    <text>INTERVIEW NOT SCHEDULED</text>
  </threadedComment>
  <threadedComment ref="X125" dT="2026-01-21T18:30:51.08" personId="{8EFA80C0-E013-4C0A-833C-D76EE806826E}" id="{216ED09F-5D7A-42B5-AADC-FC802629FF08}">
    <text>INTERVIEW NOT SCHEDULED</text>
  </threadedComment>
  <threadedComment ref="Y126" dT="2026-02-05T19:58:12.47" personId="{8EFA80C0-E013-4C0A-833C-D76EE806826E}" id="{77D8E8EB-C9ED-4744-9C30-C3768B312163}">
    <text>THEY DID NOT ASK FOR 30% MORE</text>
  </threadedComment>
  <threadedComment ref="A130" dT="2022-11-17T21:27:58.49" personId="{6C4D0481-88D2-480B-9D40-9E4EA1C566D3}" id="{F686BED4-FB03-44BD-B75E-F6B1DA7F47C6}">
    <text>STARTED 22 WITH CONTINGENCY</text>
  </threadedComment>
  <threadedComment ref="A131" dT="2025-11-03T20:53:38.02" personId="{8EFA80C0-E013-4C0A-833C-D76EE806826E}" id="{9973DB93-5E66-46B9-AEF9-7B306DF2E4B5}">
    <text>NEW</text>
  </threadedComment>
  <threadedComment ref="A133" dT="2025-10-31T21:38:36.73" personId="{8EFA80C0-E013-4C0A-833C-D76EE806826E}" id="{AA25FF76-DE05-4000-AB87-C22416660350}">
    <text>NEW</text>
  </threadedComment>
  <threadedComment ref="A133" dT="2025-10-31T21:39:38.31" personId="{8EFA80C0-E013-4C0A-833C-D76EE806826E}" id="{61447A72-5E05-46B6-A2A7-72EBC7E897B6}" parentId="{AA25FF76-DE05-4000-AB87-C22416660350}">
    <text>NEW</text>
  </threadedComment>
  <threadedComment ref="A140" dT="2025-10-24T15:59:29.40" personId="{8EFA80C0-E013-4C0A-833C-D76EE806826E}" id="{981B826B-9753-43AA-B01D-2CF767ECACF4}">
    <text>NEW 10.21.2025</text>
  </threadedComment>
  <threadedComment ref="Q141" dT="2025-02-03T15:10:45.64" personId="{8EFA80C0-E013-4C0A-833C-D76EE806826E}" id="{2830D101-EEE5-4423-A3C9-C776A08B4C1B}">
    <text>Did not apply</text>
  </threadedComment>
  <threadedComment ref="A147" dT="2025-10-17T19:42:13.56" personId="{8EFA80C0-E013-4C0A-833C-D76EE806826E}" id="{C9592BC7-2FB2-4B77-B53E-4C3DD6AE794A}">
    <text>NEW</text>
  </threadedComment>
  <threadedComment ref="A148" dT="2022-11-16T20:46:32.97" personId="{6C4D0481-88D2-480B-9D40-9E4EA1C566D3}" id="{716CCAF9-A135-42EA-ABB9-9B6FC818DD5C}">
    <text>New apply for contingency 3-31-2022</text>
  </threadedComment>
  <threadedComment ref="A152" dT="2025-10-29T15:59:14.89" personId="{8EFA80C0-E013-4C0A-833C-D76EE806826E}" id="{55E58391-4F15-4C0C-A07B-89ED2489507C}">
    <text>NEW</text>
  </threadedComment>
  <threadedComment ref="A157" dT="2025-10-17T19:49:19.01" personId="{8EFA80C0-E013-4C0A-833C-D76EE806826E}" id="{CFBB18E5-3325-4665-99FB-EF9A90A4CFFA}">
    <text>new</text>
  </threadedComment>
  <threadedComment ref="A158" dT="2024-11-15T16:13:33.40" personId="{8EFA80C0-E013-4C0A-833C-D76EE806826E}" id="{37518545-63B1-4F9D-BA98-BB09992097BB}">
    <text>NEW</text>
  </threadedComment>
  <threadedComment ref="Q159" dT="2024-11-14T18:16:17.35" personId="{8EFA80C0-E013-4C0A-833C-D76EE806826E}" id="{E41A2B01-E7CE-473B-B82E-91312FACCEF9}">
    <text>Elighable to apply for 466.12</text>
  </threadedComment>
  <threadedComment ref="A162" dT="2025-10-29T14:35:46.17" personId="{8EFA80C0-E013-4C0A-833C-D76EE806826E}" id="{F51A1297-9F1A-4DDC-8935-9B74BE085828}">
    <text>NEW</text>
  </threadedComment>
  <threadedComment ref="A164" dT="2024-11-15T16:20:22.37" personId="{8EFA80C0-E013-4C0A-833C-D76EE806826E}" id="{42D34CE6-7625-40FB-A270-6F6D195A2F4C}">
    <text>NEW</text>
  </threadedComment>
  <threadedComment ref="A167" dT="2024-11-15T21:21:10.80" personId="{8EFA80C0-E013-4C0A-833C-D76EE806826E}" id="{0EAE7F5F-3771-4E59-84DB-411696EDB946}">
    <text>NEW</text>
  </threadedComment>
  <threadedComment ref="A168" dT="2021-11-01T20:43:18.21" personId="{6C4D0481-88D2-480B-9D40-9E4EA1C566D3}" id="{70F96474-9FC5-4EF5-B789-7FE2A00E13BD}">
    <text>started FY22 with contingency</text>
  </threadedComment>
  <threadedComment ref="A169" dT="2021-11-03T19:17:24.04" personId="{6C4D0481-88D2-480B-9D40-9E4EA1C566D3}" id="{023A5434-B230-4F4F-967E-6E5B8B9A012F}">
    <text>org established in 2018; apply SGA 2021</text>
  </threadedComment>
  <threadedComment ref="A170" dT="2025-11-03T20:40:20.02" personId="{8EFA80C0-E013-4C0A-833C-D76EE806826E}" id="{E705706D-FA99-41B2-979C-64B33461993E}">
    <text>NEW</text>
  </threadedComment>
  <threadedComment ref="V170" dT="2026-01-07T15:36:02.10" personId="{8EFA80C0-E013-4C0A-833C-D76EE806826E}" id="{5F7F9754-3C1E-4701-9B6A-7F4FF4217A8E}">
    <text>FC NOT TURNED IN AS OF 11.1</text>
  </threadedComment>
  <threadedComment ref="A171" dT="2024-11-22T14:57:36.20" personId="{8EFA80C0-E013-4C0A-833C-D76EE806826E}" id="{647ECD88-22A1-4400-A2D9-2083E7E5EBB6}">
    <text>NEW</text>
  </threadedComment>
  <threadedComment ref="U172" dT="2025-12-19T21:51:00.95" personId="{8EFA80C0-E013-4C0A-833C-D76EE806826E}" id="{434089BA-AC52-4289-964B-F9AB6CCE852F}">
    <text>NOT RECEIVED</text>
  </threadedComment>
  <threadedComment ref="A173" dT="2025-10-17T16:20:11.08" personId="{8EFA80C0-E013-4C0A-833C-D76EE806826E}" id="{52DAB218-32CA-42B7-9B16-762A2E5013C5}">
    <text>NEW</text>
  </threadedComment>
  <threadedComment ref="A175" dT="2025-12-01T14:54:34.73" personId="{8EFA80C0-E013-4C0A-833C-D76EE806826E}" id="{045D72A3-623D-44C0-A7DD-8690FDABDA3E}">
    <text>NEW</text>
  </threadedComment>
  <threadedComment ref="A177" dT="2025-10-17T15:55:38.55" personId="{8EFA80C0-E013-4C0A-833C-D76EE806826E}" id="{9275A1AE-640C-4FC8-A2DE-A685F0D49589}">
    <text>new</text>
  </threadedComment>
  <threadedComment ref="A178" dT="2025-10-24T15:42:04.52" personId="{8EFA80C0-E013-4C0A-833C-D76EE806826E}" id="{49270A02-B7F8-4F04-B0C0-34F8459C5888}">
    <text>New 10.22.2025</text>
  </threadedComment>
  <threadedComment ref="A180" dT="2025-10-17T15:37:38.83" personId="{8EFA80C0-E013-4C0A-833C-D76EE806826E}" id="{AB808E6B-3240-44AC-A424-ACECC3C1C95D}">
    <text>NEW</text>
  </threadedComment>
  <threadedComment ref="X180" dT="2026-01-21T18:31:53.94" personId="{8EFA80C0-E013-4C0A-833C-D76EE806826E}" id="{5720A3A3-C7CE-48DE-87CF-E800DB75A203}">
    <text>INTERVIEW NOT SCHEDULED</text>
  </threadedComment>
  <threadedComment ref="A182" dT="2021-11-01T19:59:43.93" personId="{6C4D0481-88D2-480B-9D40-9E4EA1C566D3}" id="{DC7C4193-2B39-4FA3-9F0F-7E70B1B1F764}">
    <text>start FY22 with contingency</text>
  </threadedComment>
  <threadedComment ref="A183" dT="2025-10-31T21:45:34.83" personId="{8EFA80C0-E013-4C0A-833C-D76EE806826E}" id="{70470DD8-2CD8-4687-A26E-0B57C8B59AA0}">
    <text>NEW</text>
  </threadedComment>
  <threadedComment ref="A186" dT="2025-11-03T20:33:28.38" personId="{8EFA80C0-E013-4C0A-833C-D76EE806826E}" id="{CE20CE49-51A1-43E9-8639-48FA1E76468B}">
    <text>NEW</text>
  </threadedComment>
  <threadedComment ref="X187" dT="2026-01-21T18:32:15.04" personId="{8EFA80C0-E013-4C0A-833C-D76EE806826E}" id="{A6A48F50-3EAE-4BB6-919E-558191BD37E2}">
    <text>INTERVIEW SCHEDULED after 1.9</text>
  </threadedComment>
  <threadedComment ref="X188" dT="2026-02-04T19:31:07.97" personId="{8EFA80C0-E013-4C0A-833C-D76EE806826E}" id="{A7BF6AF2-6BE7-458B-A981-EEF38E96A5A3}">
    <text>PENALTY NOSHOW/RESCHEDULE BY ORG</text>
  </threadedComment>
  <threadedComment ref="A189" dT="2024-01-26T21:20:55.22" personId="{8EFA80C0-E013-4C0A-833C-D76EE806826E}" id="{8B9FECE3-39DC-4D3B-BC4B-EA64C9D49BCC}">
    <text>Started 1-2024</text>
  </threadedComment>
  <threadedComment ref="A190" dT="2025-10-17T16:14:06.28" personId="{8EFA80C0-E013-4C0A-833C-D76EE806826E}" id="{BD481DCF-8D38-4EAB-8CAF-CD975FC3820D}">
    <text>NEW</text>
  </threadedComment>
  <threadedComment ref="Y190" dT="2026-02-06T20:09:17.39" personId="{8EFA80C0-E013-4C0A-833C-D76EE806826E}" id="{D5C0EF48-3881-4F14-B74B-4DF54D1DF011}">
    <text>NO SHOW/SNOW RESCHDULED/PENALITY</text>
  </threadedComment>
  <threadedComment ref="X202" dT="2026-01-21T18:32:50.94" personId="{8EFA80C0-E013-4C0A-833C-D76EE806826E}" id="{E5973C02-ACBA-4D78-98E5-E7867BAE7BE1}">
    <text xml:space="preserve">INTERVIEW NOT SCHEDULED
</text>
  </threadedComment>
  <threadedComment ref="A205" dT="2021-11-01T21:03:40.81" personId="{6C4D0481-88D2-480B-9D40-9E4EA1C566D3}" id="{D24A1DA7-7397-4030-A433-4D71B804F5CE}">
    <text>started FY22 with contengency</text>
  </threadedComment>
  <threadedComment ref="A207" dT="2021-11-01T20:57:24.90" personId="{6C4D0481-88D2-480B-9D40-9E4EA1C566D3}" id="{30B4A3C3-E933-4776-A1FD-A373A1C1EE57}">
    <text>started FY22 with contingency</text>
  </threadedComment>
  <threadedComment ref="B208" dT="2022-11-17T21:10:55.36" personId="{6C4D0481-88D2-480B-9D40-9E4EA1C566D3}" id="{E7FD25DC-1162-4C5D-B7DC-DE3573239DE5}">
    <text>NEW STARTED 9-2022</text>
  </threadedComment>
  <threadedComment ref="A209" dT="2025-10-17T15:28:52.73" personId="{8EFA80C0-E013-4C0A-833C-D76EE806826E}" id="{E7088881-60A7-485E-BD53-499565A8BBDF}">
    <text>NEW</text>
  </threadedComment>
  <threadedComment ref="A210" dT="2024-11-25T16:46:06.08" personId="{8EFA80C0-E013-4C0A-833C-D76EE806826E}" id="{4DB03508-C29D-47A8-B480-7FCA920E2869}">
    <text>NEW</text>
  </threadedComment>
  <threadedComment ref="U211" dT="2025-12-01T15:58:05.30" personId="{8EFA80C0-E013-4C0A-833C-D76EE806826E}" id="{CC5E1BCE-BADD-447A-9AED-8DAD82D01F1A}">
    <text>TURNED IN FC 11.28</text>
  </threadedComment>
  <threadedComment ref="A215" dT="2024-11-15T21:22:58.05" personId="{8EFA80C0-E013-4C0A-833C-D76EE806826E}" id="{6366E2D7-745A-4294-92DE-0B1418AABB2A}">
    <text>NEW</text>
  </threadedComment>
  <threadedComment ref="X215" dT="2026-01-21T18:33:21.33" personId="{8EFA80C0-E013-4C0A-833C-D76EE806826E}" id="{AB84C6F5-CBC0-43AD-9DB7-A2AF0C211EB3}">
    <text>INTERVIEW NOT SCHEUDLED</text>
  </threadedComment>
  <threadedComment ref="X218" dT="2026-02-04T21:02:54.59" personId="{8EFA80C0-E013-4C0A-833C-D76EE806826E}" id="{437172AB-CE04-4370-A3A8-6B4D5D888F3C}">
    <text>PENALITY org rescheduled after 1.9</text>
  </threadedComment>
  <threadedComment ref="A220" dT="2024-11-15T21:22:12.20" personId="{8EFA80C0-E013-4C0A-833C-D76EE806826E}" id="{F9B8FB73-BAE6-4E9F-A9D4-267F7A93FFBA}">
    <text>NEW</text>
  </threadedComment>
  <threadedComment ref="X222" dT="2026-01-21T18:34:06.82" personId="{8EFA80C0-E013-4C0A-833C-D76EE806826E}" id="{7B3FEFF0-A01B-4158-9EE1-BBED089DF8D4}">
    <text>INTERVIEW NOT SCHEDULED</text>
  </threadedComment>
  <threadedComment ref="A227" dT="2021-11-01T20:32:08.33" personId="{6C4D0481-88D2-480B-9D40-9E4EA1C566D3}" id="{8538F3CF-605C-4BC0-81A4-AC1B72C73BEB}">
    <text>started FY22 with contingncy</text>
  </threadedComment>
  <threadedComment ref="L228" dT="2025-08-27T20:02:33.07" personId="{8EFA80C0-E013-4C0A-833C-D76EE806826E}" id="{1250AF43-6BB6-4E0B-ABE8-54FB9DB3C8CA}">
    <text>Was 250.</text>
  </threadedComment>
  <threadedComment ref="A229" dT="2020-09-23T18:39:44.20" personId="{8EFA80C0-E013-4C0A-833C-D76EE806826E}" id="{1DAEA427-6C33-4281-8414-77F6882B496E}">
    <text>combined Range, Wildlife &amp; Fisheries and Society for Conservation Biology.   Another name Student Chapter of the Wildlife Society</text>
  </threadedComment>
  <threadedComment ref="L229" dT="2025-08-27T20:01:53.84" personId="{8EFA80C0-E013-4C0A-833C-D76EE806826E}" id="{4BAD4E6C-B6BA-4779-BF14-395E11D4B6D9}">
    <text>Was 195.00</text>
  </threadedComment>
  <threadedComment ref="X231" dT="2026-01-21T18:34:33.11" personId="{8EFA80C0-E013-4C0A-833C-D76EE806826E}" id="{11EFF244-B2D2-419B-A7EB-3A31DB3B1159}">
    <text>INTERVIEW NOT SCHEDULED</text>
  </threadedComment>
  <threadedComment ref="B233" dT="2022-11-17T21:12:16.96" personId="{6C4D0481-88D2-480B-9D40-9E4EA1C566D3}" id="{B2D8AC58-D413-4B0F-8C93-356725E84B9B}">
    <text>NEW AS OF 9-2022</text>
  </threadedComment>
  <threadedComment ref="A245" dT="2025-11-03T17:27:40.42" personId="{8EFA80C0-E013-4C0A-833C-D76EE806826E}" id="{AC209D8F-8C60-4F71-BEC2-F28FC2D57076}">
    <text>NEW</text>
  </threadedComment>
  <threadedComment ref="Y245" dT="2026-02-05T20:22:21.67" personId="{8EFA80C0-E013-4C0A-833C-D76EE806826E}" id="{2A649684-8BF0-4C28-A906-6AF9443CDC1B}">
    <text>INTERVIEW 2.2 NO SHOW</text>
  </threadedComment>
  <threadedComment ref="X249" dT="2026-01-21T18:35:03.16" personId="{8EFA80C0-E013-4C0A-833C-D76EE806826E}" id="{26B78219-E95C-466B-A8A1-119A61DDBBE1}">
    <text>INTERVIEW NOT SCHEDULED</text>
  </threadedComment>
  <threadedComment ref="A251" dT="2023-12-13T20:38:23.25" personId="{923FB703-4B9F-47AB-BA72-0C4B0083D79D}" id="{34C2CBBF-1DBC-4927-A035-100A187F1F2F}">
    <text>Name has changed to: Counseling Council. Verified via TechConnect</text>
  </threadedComment>
  <threadedComment ref="S253" dT="2025-11-03T16:22:21.36" personId="{8EFA80C0-E013-4C0A-833C-D76EE806826E}" id="{53C81079-89B6-43B7-8F13-3962088C1836}">
    <text>PENLITY TURNED IN BUDGET ON 11-1</text>
  </threadedComment>
  <threadedComment ref="U254" dT="2025-10-29T14:29:40.37" personId="{8EFA80C0-E013-4C0A-833C-D76EE806826E}" id="{4C3436B9-E6DF-491E-B4E6-9EBEB3479D44}">
    <text>SIGNTURES NOT VISIABLE</text>
  </threadedComment>
  <threadedComment ref="Y256" dT="2026-02-06T14:48:54.29" personId="{8EFA80C0-E013-4C0A-833C-D76EE806826E}" id="{4DBA9076-5EDC-44F6-BC3B-BF9C87D1F2CE}">
    <text xml:space="preserve">NEW OFFICER - LACK OF COMMUNICATION </text>
  </threadedComment>
  <threadedComment ref="S261" dT="2025-11-03T16:23:57.26" personId="{8EFA80C0-E013-4C0A-833C-D76EE806826E}" id="{4BE36E96-B249-4145-BEF5-DD1CC23F0A02}">
    <text>PENALITY BUDGET TURNED IN 11.1</text>
  </threadedComment>
  <threadedComment ref="A265" dT="2023-12-13T21:40:22.44" personId="{923FB703-4B9F-47AB-BA72-0C4B0083D79D}" id="{EFFFBDA3-4792-4CDE-A150-A5802163676C}">
    <text>Name is Philosophy Graduate Student Association per TechConnect.</text>
  </threadedComment>
  <threadedComment ref="Y266" dT="2026-02-05T15:21:48.54" personId="{8EFA80C0-E013-4C0A-833C-D76EE806826E}" id="{DCCEA581-D55A-48AB-A2D3-5C3E1CBC8212}">
    <text>1.28/SNOW RESCHDULED MIIS COMMUNICATION</text>
  </threadedComment>
  <threadedComment ref="X267" dT="2026-01-21T18:36:05.59" personId="{8EFA80C0-E013-4C0A-833C-D76EE806826E}" id="{0146FFB8-398C-48E2-BA7A-F9CBB841BCC4}">
    <text>INTERVIEW NOT SCHDULED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D343"/>
  <sheetViews>
    <sheetView tabSelected="1" zoomScale="120" zoomScaleNormal="12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O9" sqref="O9"/>
    </sheetView>
  </sheetViews>
  <sheetFormatPr defaultColWidth="11" defaultRowHeight="13.2" x14ac:dyDescent="0.25"/>
  <cols>
    <col min="1" max="1" width="30.19921875" style="10" customWidth="1"/>
    <col min="2" max="2" width="11" style="82" customWidth="1"/>
    <col min="3" max="3" width="10.59765625" style="82" customWidth="1"/>
    <col min="4" max="4" width="8.5" style="82" customWidth="1"/>
    <col min="5" max="6" width="11" style="82" customWidth="1"/>
    <col min="7" max="8" width="11.3984375" style="3" customWidth="1"/>
    <col min="9" max="9" width="10.59765625" style="3" customWidth="1"/>
    <col min="10" max="10" width="12.69921875" style="3" customWidth="1"/>
    <col min="11" max="11" width="11.59765625" style="3" customWidth="1"/>
    <col min="12" max="12" width="11.8984375" style="3" customWidth="1"/>
    <col min="13" max="13" width="11.09765625" style="3" customWidth="1"/>
    <col min="14" max="14" width="10.09765625" style="3" customWidth="1"/>
    <col min="15" max="15" width="12" style="3" customWidth="1"/>
    <col min="16" max="16" width="12.69921875" style="3" customWidth="1"/>
    <col min="17" max="17" width="11.69921875" style="165" customWidth="1"/>
    <col min="18" max="18" width="12.3984375" style="165" customWidth="1"/>
    <col min="19" max="19" width="11.8984375" style="6" customWidth="1"/>
    <col min="20" max="20" width="11" style="6" customWidth="1"/>
    <col min="21" max="21" width="9" style="6" customWidth="1"/>
    <col min="22" max="22" width="7.8984375" style="6" customWidth="1"/>
    <col min="23" max="23" width="9.19921875" style="6" customWidth="1"/>
    <col min="24" max="24" width="9.8984375" style="6" customWidth="1"/>
    <col min="25" max="25" width="10" style="2" bestFit="1" customWidth="1"/>
    <col min="26" max="26" width="13.09765625" style="3" customWidth="1"/>
    <col min="27" max="27" width="11" style="1" customWidth="1"/>
    <col min="28" max="28" width="12.5" style="1" customWidth="1"/>
    <col min="29" max="29" width="11" style="4" customWidth="1"/>
    <col min="30" max="16384" width="11" style="4"/>
  </cols>
  <sheetData>
    <row r="1" spans="1:55" s="118" customFormat="1" ht="45" customHeight="1" x14ac:dyDescent="0.25">
      <c r="A1" s="280" t="s">
        <v>313</v>
      </c>
      <c r="B1" s="280"/>
      <c r="C1" s="280"/>
      <c r="D1" s="280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</row>
    <row r="2" spans="1:55" ht="21.6" customHeight="1" x14ac:dyDescent="0.25">
      <c r="A2" s="224" t="s">
        <v>385</v>
      </c>
      <c r="B2" s="83"/>
      <c r="C2" s="111"/>
      <c r="D2" s="111"/>
      <c r="E2" s="111"/>
      <c r="F2" s="111"/>
      <c r="G2" s="85"/>
      <c r="H2" s="113"/>
      <c r="I2" s="113"/>
      <c r="J2" s="173"/>
      <c r="K2" s="113"/>
      <c r="L2" s="113"/>
      <c r="M2" s="113"/>
      <c r="N2" s="113"/>
      <c r="O2" s="113"/>
      <c r="P2" s="113"/>
      <c r="Q2" s="154"/>
      <c r="R2" s="240"/>
      <c r="S2" s="170" t="s">
        <v>0</v>
      </c>
      <c r="T2" s="170" t="s">
        <v>0</v>
      </c>
      <c r="U2" s="170" t="s">
        <v>0</v>
      </c>
      <c r="V2" s="168" t="s">
        <v>1</v>
      </c>
      <c r="W2" s="169" t="s">
        <v>359</v>
      </c>
      <c r="X2" s="168" t="s">
        <v>361</v>
      </c>
      <c r="Y2" s="84"/>
      <c r="Z2" s="12"/>
    </row>
    <row r="3" spans="1:55" s="5" customFormat="1" ht="55.2" customHeight="1" x14ac:dyDescent="0.25">
      <c r="A3" s="8" t="s">
        <v>2</v>
      </c>
      <c r="B3" s="78" t="s">
        <v>3</v>
      </c>
      <c r="C3" s="112" t="s">
        <v>4</v>
      </c>
      <c r="D3" s="112" t="s">
        <v>5</v>
      </c>
      <c r="E3" s="112" t="s">
        <v>6</v>
      </c>
      <c r="F3" s="112" t="s">
        <v>7</v>
      </c>
      <c r="G3" s="130" t="s">
        <v>8</v>
      </c>
      <c r="H3" s="153" t="s">
        <v>9</v>
      </c>
      <c r="I3" s="153" t="s">
        <v>10</v>
      </c>
      <c r="J3" s="153" t="s">
        <v>11</v>
      </c>
      <c r="K3" s="153" t="s">
        <v>12</v>
      </c>
      <c r="L3" s="114" t="s">
        <v>13</v>
      </c>
      <c r="M3" s="114" t="s">
        <v>314</v>
      </c>
      <c r="N3" s="114" t="s">
        <v>315</v>
      </c>
      <c r="O3" s="114" t="s">
        <v>316</v>
      </c>
      <c r="P3" s="114" t="s">
        <v>317</v>
      </c>
      <c r="Q3" s="155" t="s">
        <v>319</v>
      </c>
      <c r="R3" s="233" t="s">
        <v>318</v>
      </c>
      <c r="S3" s="166" t="s">
        <v>14</v>
      </c>
      <c r="T3" s="166" t="s">
        <v>15</v>
      </c>
      <c r="U3" s="166" t="s">
        <v>16</v>
      </c>
      <c r="V3" s="245" t="s">
        <v>17</v>
      </c>
      <c r="W3" s="166" t="s">
        <v>18</v>
      </c>
      <c r="X3" s="245" t="s">
        <v>18</v>
      </c>
      <c r="Y3" s="167" t="s">
        <v>19</v>
      </c>
      <c r="Z3" s="239" t="s">
        <v>320</v>
      </c>
    </row>
    <row r="4" spans="1:55" s="7" customFormat="1" ht="28.5" customHeight="1" x14ac:dyDescent="0.25">
      <c r="A4" s="270" t="s">
        <v>20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2"/>
    </row>
    <row r="5" spans="1:55" ht="13.8" x14ac:dyDescent="0.25">
      <c r="A5" s="32" t="s">
        <v>21</v>
      </c>
      <c r="B5" s="115">
        <v>3500</v>
      </c>
      <c r="C5" s="79">
        <v>0</v>
      </c>
      <c r="D5" s="79">
        <v>0</v>
      </c>
      <c r="E5" s="79">
        <v>2352.64</v>
      </c>
      <c r="F5" s="79">
        <f t="shared" ref="F5:F57" si="0">B5+C5-D5-E5</f>
        <v>1147.3600000000001</v>
      </c>
      <c r="G5" s="257">
        <v>3850</v>
      </c>
      <c r="H5" s="258"/>
      <c r="I5" s="258"/>
      <c r="J5" s="259">
        <v>3827.33</v>
      </c>
      <c r="K5" s="123">
        <f t="shared" ref="K5:K77" si="1">G5+H5-I5-J5</f>
        <v>22.670000000000073</v>
      </c>
      <c r="L5" s="260">
        <v>3000</v>
      </c>
      <c r="M5" s="260">
        <v>0</v>
      </c>
      <c r="N5" s="260"/>
      <c r="O5" s="260">
        <v>3000</v>
      </c>
      <c r="P5" s="260">
        <f>L5+M5-N5-O5</f>
        <v>0</v>
      </c>
      <c r="Q5" s="261">
        <v>2400</v>
      </c>
      <c r="R5" s="262">
        <v>3000</v>
      </c>
      <c r="S5" s="263" t="s">
        <v>322</v>
      </c>
      <c r="T5" s="263" t="s">
        <v>322</v>
      </c>
      <c r="U5" s="263" t="s">
        <v>322</v>
      </c>
      <c r="V5" s="264"/>
      <c r="W5" s="263" t="s">
        <v>322</v>
      </c>
      <c r="X5" s="263"/>
      <c r="Y5" s="265" t="s">
        <v>322</v>
      </c>
      <c r="Z5" s="234">
        <v>2640</v>
      </c>
      <c r="AA5" s="3"/>
      <c r="AB5" s="4"/>
    </row>
    <row r="6" spans="1:55" ht="26.4" x14ac:dyDescent="0.25">
      <c r="A6" s="9" t="s">
        <v>22</v>
      </c>
      <c r="B6" s="115">
        <v>0</v>
      </c>
      <c r="C6" s="79"/>
      <c r="D6" s="79"/>
      <c r="E6" s="79"/>
      <c r="F6" s="79">
        <f t="shared" si="0"/>
        <v>0</v>
      </c>
      <c r="G6" s="124">
        <v>500</v>
      </c>
      <c r="H6" s="124"/>
      <c r="I6" s="124"/>
      <c r="J6" s="175">
        <v>478.27</v>
      </c>
      <c r="K6" s="123">
        <f t="shared" si="1"/>
        <v>21.730000000000018</v>
      </c>
      <c r="L6" s="93">
        <v>500</v>
      </c>
      <c r="M6" s="93">
        <v>0</v>
      </c>
      <c r="N6" s="93"/>
      <c r="O6" s="93">
        <v>284.39</v>
      </c>
      <c r="P6" s="92">
        <f t="shared" ref="P6:P69" si="2">L6+M6-N6-O6</f>
        <v>215.61</v>
      </c>
      <c r="Q6" s="156">
        <v>575</v>
      </c>
      <c r="R6" s="226">
        <v>845</v>
      </c>
      <c r="S6" s="14" t="s">
        <v>322</v>
      </c>
      <c r="T6" s="40" t="s">
        <v>322</v>
      </c>
      <c r="U6" s="40" t="s">
        <v>322</v>
      </c>
      <c r="V6" s="40"/>
      <c r="W6" s="14" t="s">
        <v>322</v>
      </c>
      <c r="X6" s="14"/>
      <c r="Y6" s="72" t="s">
        <v>322</v>
      </c>
      <c r="Z6" s="234">
        <v>600</v>
      </c>
      <c r="AA6" s="3"/>
      <c r="AB6" s="4"/>
    </row>
    <row r="7" spans="1:55" ht="21" customHeight="1" x14ac:dyDescent="0.25">
      <c r="A7" s="9" t="s">
        <v>24</v>
      </c>
      <c r="B7" s="115">
        <v>5000</v>
      </c>
      <c r="C7" s="79"/>
      <c r="D7" s="79"/>
      <c r="E7" s="79">
        <v>4782.12</v>
      </c>
      <c r="F7" s="79">
        <f t="shared" si="0"/>
        <v>217.88000000000011</v>
      </c>
      <c r="G7" s="124">
        <v>5500</v>
      </c>
      <c r="H7" s="124"/>
      <c r="I7" s="124"/>
      <c r="J7" s="175">
        <v>5500</v>
      </c>
      <c r="K7" s="123">
        <f t="shared" si="1"/>
        <v>0</v>
      </c>
      <c r="L7" s="93">
        <v>6325</v>
      </c>
      <c r="M7" s="93">
        <v>0</v>
      </c>
      <c r="N7" s="93"/>
      <c r="O7" s="93">
        <v>6323.82</v>
      </c>
      <c r="P7" s="92">
        <f t="shared" si="2"/>
        <v>1.180000000000291</v>
      </c>
      <c r="Q7" s="156">
        <v>4000</v>
      </c>
      <c r="R7" s="226">
        <v>5200</v>
      </c>
      <c r="S7" s="21" t="s">
        <v>322</v>
      </c>
      <c r="T7" s="21" t="s">
        <v>322</v>
      </c>
      <c r="U7" s="21" t="s">
        <v>322</v>
      </c>
      <c r="V7" s="21"/>
      <c r="W7" s="21" t="s">
        <v>322</v>
      </c>
      <c r="X7" s="14"/>
      <c r="Y7" s="72" t="s">
        <v>322</v>
      </c>
      <c r="Z7" s="234">
        <v>4400</v>
      </c>
      <c r="AA7" s="3"/>
      <c r="AB7" s="4"/>
    </row>
    <row r="8" spans="1:55" ht="21" customHeight="1" x14ac:dyDescent="0.25">
      <c r="A8" s="9" t="s">
        <v>344</v>
      </c>
      <c r="B8" s="115"/>
      <c r="C8" s="79"/>
      <c r="D8" s="79"/>
      <c r="E8" s="79"/>
      <c r="F8" s="79"/>
      <c r="G8" s="124"/>
      <c r="H8" s="124"/>
      <c r="I8" s="124"/>
      <c r="J8" s="175"/>
      <c r="K8" s="123"/>
      <c r="L8" s="93"/>
      <c r="M8" s="93"/>
      <c r="N8" s="93"/>
      <c r="O8" s="93"/>
      <c r="P8" s="92"/>
      <c r="Q8" s="156"/>
      <c r="R8" s="226">
        <v>500</v>
      </c>
      <c r="S8" s="21" t="s">
        <v>322</v>
      </c>
      <c r="T8" s="21" t="s">
        <v>322</v>
      </c>
      <c r="U8" s="21" t="s">
        <v>322</v>
      </c>
      <c r="V8" s="21"/>
      <c r="W8" s="21" t="s">
        <v>322</v>
      </c>
      <c r="X8" s="14"/>
      <c r="Y8" s="72" t="s">
        <v>322</v>
      </c>
      <c r="Z8" s="234">
        <v>500</v>
      </c>
      <c r="AA8" s="3"/>
      <c r="AB8" s="4"/>
    </row>
    <row r="9" spans="1:55" s="3" customFormat="1" ht="28.5" customHeight="1" x14ac:dyDescent="0.25">
      <c r="A9" s="9" t="s">
        <v>25</v>
      </c>
      <c r="B9" s="115">
        <v>1000</v>
      </c>
      <c r="C9" s="79">
        <v>400</v>
      </c>
      <c r="D9" s="79"/>
      <c r="E9" s="79">
        <v>1386</v>
      </c>
      <c r="F9" s="79">
        <f t="shared" si="0"/>
        <v>14</v>
      </c>
      <c r="G9" s="124">
        <v>850</v>
      </c>
      <c r="H9" s="124"/>
      <c r="I9" s="124"/>
      <c r="J9" s="175">
        <v>850</v>
      </c>
      <c r="K9" s="123">
        <f t="shared" si="1"/>
        <v>0</v>
      </c>
      <c r="L9" s="93">
        <v>1100</v>
      </c>
      <c r="M9" s="93">
        <v>0</v>
      </c>
      <c r="N9" s="93"/>
      <c r="O9" s="93">
        <v>1100</v>
      </c>
      <c r="P9" s="92">
        <f t="shared" si="2"/>
        <v>0</v>
      </c>
      <c r="Q9" s="156"/>
      <c r="R9" s="226">
        <v>1430</v>
      </c>
      <c r="S9" s="40" t="s">
        <v>322</v>
      </c>
      <c r="T9" s="40" t="s">
        <v>322</v>
      </c>
      <c r="U9" s="40" t="s">
        <v>322</v>
      </c>
      <c r="V9" s="40"/>
      <c r="W9" s="14" t="s">
        <v>322</v>
      </c>
      <c r="X9" s="14"/>
      <c r="Y9" s="72" t="s">
        <v>322</v>
      </c>
      <c r="Z9" s="234">
        <v>1210</v>
      </c>
    </row>
    <row r="10" spans="1:55" s="3" customFormat="1" ht="26.4" x14ac:dyDescent="0.25">
      <c r="A10" s="9" t="s">
        <v>26</v>
      </c>
      <c r="B10" s="115">
        <v>0</v>
      </c>
      <c r="C10" s="79"/>
      <c r="D10" s="79"/>
      <c r="E10" s="79"/>
      <c r="F10" s="79">
        <f t="shared" si="0"/>
        <v>0</v>
      </c>
      <c r="G10" s="124">
        <v>900</v>
      </c>
      <c r="H10" s="124"/>
      <c r="I10" s="124"/>
      <c r="J10" s="175">
        <v>900</v>
      </c>
      <c r="K10" s="123">
        <f t="shared" si="1"/>
        <v>0</v>
      </c>
      <c r="L10" s="93">
        <v>1100</v>
      </c>
      <c r="M10" s="93">
        <v>0</v>
      </c>
      <c r="N10" s="93"/>
      <c r="O10" s="93">
        <v>1100</v>
      </c>
      <c r="P10" s="92">
        <f t="shared" si="2"/>
        <v>0</v>
      </c>
      <c r="Q10" s="156">
        <v>1050</v>
      </c>
      <c r="R10" s="226">
        <v>1365</v>
      </c>
      <c r="S10" s="21" t="s">
        <v>322</v>
      </c>
      <c r="T10" s="21" t="s">
        <v>322</v>
      </c>
      <c r="U10" s="21" t="s">
        <v>322</v>
      </c>
      <c r="V10" s="21"/>
      <c r="W10" s="21" t="s">
        <v>322</v>
      </c>
      <c r="X10" s="14"/>
      <c r="Y10" s="72" t="s">
        <v>322</v>
      </c>
      <c r="Z10" s="234">
        <v>1210</v>
      </c>
    </row>
    <row r="11" spans="1:55" s="3" customFormat="1" ht="30.75" customHeight="1" x14ac:dyDescent="0.25">
      <c r="A11" s="9" t="s">
        <v>27</v>
      </c>
      <c r="B11" s="115">
        <v>2000</v>
      </c>
      <c r="C11" s="79"/>
      <c r="D11" s="79"/>
      <c r="E11" s="79">
        <v>0</v>
      </c>
      <c r="F11" s="79">
        <f t="shared" si="0"/>
        <v>2000</v>
      </c>
      <c r="G11" s="124">
        <v>2350</v>
      </c>
      <c r="H11" s="124"/>
      <c r="I11" s="124"/>
      <c r="J11" s="175">
        <v>2283.2800000000002</v>
      </c>
      <c r="K11" s="123">
        <f t="shared" si="1"/>
        <v>66.7199999999998</v>
      </c>
      <c r="L11" s="93">
        <v>2000</v>
      </c>
      <c r="M11" s="93">
        <v>0</v>
      </c>
      <c r="N11" s="93"/>
      <c r="O11" s="93">
        <v>2000</v>
      </c>
      <c r="P11" s="92">
        <f t="shared" si="2"/>
        <v>0</v>
      </c>
      <c r="Q11" s="156">
        <v>2200</v>
      </c>
      <c r="R11" s="226">
        <v>2500</v>
      </c>
      <c r="S11" s="14" t="s">
        <v>322</v>
      </c>
      <c r="T11" s="40" t="s">
        <v>322</v>
      </c>
      <c r="U11" s="40" t="s">
        <v>322</v>
      </c>
      <c r="V11" s="40"/>
      <c r="W11" s="14" t="s">
        <v>322</v>
      </c>
      <c r="X11" s="14"/>
      <c r="Y11" s="72" t="s">
        <v>322</v>
      </c>
      <c r="Z11" s="234">
        <v>2420</v>
      </c>
    </row>
    <row r="12" spans="1:55" s="3" customFormat="1" ht="26.4" x14ac:dyDescent="0.25">
      <c r="A12" s="9" t="s">
        <v>28</v>
      </c>
      <c r="B12" s="115">
        <v>5500</v>
      </c>
      <c r="C12" s="79"/>
      <c r="D12" s="79"/>
      <c r="E12" s="79">
        <v>5477.28</v>
      </c>
      <c r="F12" s="79">
        <f t="shared" si="0"/>
        <v>22.720000000000255</v>
      </c>
      <c r="G12" s="124">
        <v>6500</v>
      </c>
      <c r="H12" s="124"/>
      <c r="I12" s="124"/>
      <c r="J12" s="175">
        <v>6500</v>
      </c>
      <c r="K12" s="123">
        <f t="shared" si="1"/>
        <v>0</v>
      </c>
      <c r="L12" s="93">
        <v>7400</v>
      </c>
      <c r="M12" s="93">
        <v>0</v>
      </c>
      <c r="N12" s="93"/>
      <c r="O12" s="93">
        <v>7400</v>
      </c>
      <c r="P12" s="92">
        <f t="shared" si="2"/>
        <v>0</v>
      </c>
      <c r="Q12" s="156">
        <v>8200</v>
      </c>
      <c r="R12" s="226">
        <v>10660</v>
      </c>
      <c r="S12" s="14" t="s">
        <v>322</v>
      </c>
      <c r="T12" s="40" t="s">
        <v>322</v>
      </c>
      <c r="U12" s="40" t="s">
        <v>322</v>
      </c>
      <c r="V12" s="40"/>
      <c r="W12" s="14" t="s">
        <v>322</v>
      </c>
      <c r="X12" s="14"/>
      <c r="Y12" s="72" t="s">
        <v>322</v>
      </c>
      <c r="Z12" s="234">
        <v>9000</v>
      </c>
    </row>
    <row r="13" spans="1:55" s="3" customFormat="1" ht="13.8" x14ac:dyDescent="0.25">
      <c r="A13" s="9" t="s">
        <v>360</v>
      </c>
      <c r="B13" s="115"/>
      <c r="C13" s="79"/>
      <c r="D13" s="79"/>
      <c r="E13" s="79"/>
      <c r="F13" s="79"/>
      <c r="G13" s="124"/>
      <c r="H13" s="124"/>
      <c r="I13" s="124"/>
      <c r="J13" s="175"/>
      <c r="K13" s="123"/>
      <c r="L13" s="93"/>
      <c r="M13" s="93"/>
      <c r="N13" s="93"/>
      <c r="O13" s="93"/>
      <c r="P13" s="92"/>
      <c r="Q13" s="156"/>
      <c r="R13" s="226">
        <v>3300</v>
      </c>
      <c r="S13" s="14" t="s">
        <v>322</v>
      </c>
      <c r="T13" s="40" t="s">
        <v>322</v>
      </c>
      <c r="U13" s="40" t="s">
        <v>322</v>
      </c>
      <c r="V13" s="40"/>
      <c r="W13" s="14" t="s">
        <v>322</v>
      </c>
      <c r="X13" s="14"/>
      <c r="Y13" s="72" t="s">
        <v>322</v>
      </c>
      <c r="Z13" s="234">
        <v>500</v>
      </c>
    </row>
    <row r="14" spans="1:55" s="3" customFormat="1" ht="26.4" customHeight="1" x14ac:dyDescent="0.25">
      <c r="A14" s="9" t="s">
        <v>29</v>
      </c>
      <c r="B14" s="115">
        <v>0</v>
      </c>
      <c r="C14" s="79"/>
      <c r="D14" s="79"/>
      <c r="E14" s="79">
        <v>0</v>
      </c>
      <c r="F14" s="79">
        <f t="shared" si="0"/>
        <v>0</v>
      </c>
      <c r="G14" s="124">
        <v>350</v>
      </c>
      <c r="H14" s="124"/>
      <c r="I14" s="124"/>
      <c r="J14" s="175">
        <v>350</v>
      </c>
      <c r="K14" s="123">
        <f t="shared" si="1"/>
        <v>0</v>
      </c>
      <c r="L14" s="93">
        <v>350</v>
      </c>
      <c r="M14" s="93">
        <v>0</v>
      </c>
      <c r="N14" s="93"/>
      <c r="O14" s="93">
        <v>0</v>
      </c>
      <c r="P14" s="92">
        <f t="shared" si="2"/>
        <v>350</v>
      </c>
      <c r="Q14" s="156">
        <v>400</v>
      </c>
      <c r="R14" s="226">
        <v>500</v>
      </c>
      <c r="S14" s="21" t="s">
        <v>322</v>
      </c>
      <c r="T14" s="21" t="s">
        <v>322</v>
      </c>
      <c r="U14" s="21" t="s">
        <v>322</v>
      </c>
      <c r="V14" s="21"/>
      <c r="W14" s="21" t="s">
        <v>322</v>
      </c>
      <c r="X14" s="14"/>
      <c r="Y14" s="72" t="s">
        <v>322</v>
      </c>
      <c r="Z14" s="234">
        <v>400</v>
      </c>
    </row>
    <row r="15" spans="1:55" s="3" customFormat="1" ht="26.4" x14ac:dyDescent="0.25">
      <c r="A15" s="9" t="s">
        <v>30</v>
      </c>
      <c r="B15" s="115">
        <v>528</v>
      </c>
      <c r="C15" s="79">
        <v>42</v>
      </c>
      <c r="D15" s="79"/>
      <c r="E15" s="79">
        <v>569.30999999999995</v>
      </c>
      <c r="F15" s="79">
        <f t="shared" si="0"/>
        <v>0.69000000000005457</v>
      </c>
      <c r="G15" s="124">
        <v>580</v>
      </c>
      <c r="H15" s="124"/>
      <c r="I15" s="124"/>
      <c r="J15" s="175">
        <v>580</v>
      </c>
      <c r="K15" s="123">
        <f t="shared" si="1"/>
        <v>0</v>
      </c>
      <c r="L15" s="93">
        <v>580</v>
      </c>
      <c r="M15" s="93">
        <v>0</v>
      </c>
      <c r="N15" s="93"/>
      <c r="O15" s="93">
        <v>555.20000000000005</v>
      </c>
      <c r="P15" s="92">
        <f t="shared" si="2"/>
        <v>24.799999999999955</v>
      </c>
      <c r="Q15" s="156">
        <v>650</v>
      </c>
      <c r="R15" s="226">
        <v>845</v>
      </c>
      <c r="S15" s="40" t="s">
        <v>322</v>
      </c>
      <c r="T15" s="14" t="s">
        <v>322</v>
      </c>
      <c r="U15" s="14" t="s">
        <v>322</v>
      </c>
      <c r="V15" s="14"/>
      <c r="W15" s="14" t="s">
        <v>322</v>
      </c>
      <c r="X15" s="14" t="s">
        <v>322</v>
      </c>
      <c r="Y15" s="72" t="s">
        <v>322</v>
      </c>
      <c r="Z15" s="234">
        <v>650</v>
      </c>
    </row>
    <row r="16" spans="1:55" s="3" customFormat="1" ht="13.8" x14ac:dyDescent="0.25">
      <c r="A16" s="9" t="s">
        <v>31</v>
      </c>
      <c r="B16" s="115">
        <v>400</v>
      </c>
      <c r="C16" s="79"/>
      <c r="D16" s="79"/>
      <c r="E16" s="79">
        <v>0</v>
      </c>
      <c r="F16" s="79">
        <f t="shared" si="0"/>
        <v>400</v>
      </c>
      <c r="G16" s="124"/>
      <c r="H16" s="124"/>
      <c r="I16" s="124"/>
      <c r="J16" s="175"/>
      <c r="K16" s="123">
        <f t="shared" si="1"/>
        <v>0</v>
      </c>
      <c r="L16" s="93">
        <v>0</v>
      </c>
      <c r="M16" s="93">
        <v>0</v>
      </c>
      <c r="N16" s="93"/>
      <c r="O16" s="93">
        <v>0</v>
      </c>
      <c r="P16" s="92">
        <f t="shared" si="2"/>
        <v>0</v>
      </c>
      <c r="Q16" s="156"/>
      <c r="R16" s="226"/>
      <c r="S16" s="40"/>
      <c r="T16" s="43"/>
      <c r="U16" s="43"/>
      <c r="V16" s="43"/>
      <c r="W16" s="14"/>
      <c r="X16" s="14"/>
      <c r="Y16" s="72"/>
      <c r="Z16" s="234"/>
    </row>
    <row r="17" spans="1:56" s="3" customFormat="1" ht="13.8" x14ac:dyDescent="0.25">
      <c r="A17" s="9" t="s">
        <v>32</v>
      </c>
      <c r="B17" s="115">
        <v>4000</v>
      </c>
      <c r="C17" s="79">
        <v>500</v>
      </c>
      <c r="D17" s="79"/>
      <c r="E17" s="79">
        <v>4500</v>
      </c>
      <c r="F17" s="79">
        <f t="shared" si="0"/>
        <v>0</v>
      </c>
      <c r="G17" s="124">
        <v>5000</v>
      </c>
      <c r="H17" s="124"/>
      <c r="I17" s="124"/>
      <c r="J17" s="175">
        <v>5000</v>
      </c>
      <c r="K17" s="123">
        <f t="shared" si="1"/>
        <v>0</v>
      </c>
      <c r="L17" s="93">
        <v>0</v>
      </c>
      <c r="M17" s="93">
        <v>0</v>
      </c>
      <c r="N17" s="93"/>
      <c r="O17" s="93">
        <v>0</v>
      </c>
      <c r="P17" s="92">
        <f t="shared" si="2"/>
        <v>0</v>
      </c>
      <c r="Q17" s="156">
        <v>5000</v>
      </c>
      <c r="R17" s="226">
        <v>6500</v>
      </c>
      <c r="S17" s="40" t="s">
        <v>322</v>
      </c>
      <c r="T17" s="40" t="s">
        <v>322</v>
      </c>
      <c r="U17" s="40" t="s">
        <v>322</v>
      </c>
      <c r="V17" s="40"/>
      <c r="W17" s="14" t="s">
        <v>322</v>
      </c>
      <c r="X17" s="14"/>
      <c r="Y17" s="72" t="s">
        <v>322</v>
      </c>
      <c r="Z17" s="234">
        <v>5000</v>
      </c>
    </row>
    <row r="18" spans="1:56" s="3" customFormat="1" ht="13.8" x14ac:dyDescent="0.25">
      <c r="A18" s="9" t="s">
        <v>33</v>
      </c>
      <c r="B18" s="115">
        <v>4000</v>
      </c>
      <c r="C18" s="79">
        <v>500</v>
      </c>
      <c r="D18" s="79"/>
      <c r="E18" s="79">
        <v>4500</v>
      </c>
      <c r="F18" s="79">
        <f t="shared" si="0"/>
        <v>0</v>
      </c>
      <c r="G18" s="124">
        <v>4500</v>
      </c>
      <c r="H18" s="124"/>
      <c r="I18" s="124"/>
      <c r="J18" s="175">
        <v>4234.4799999999996</v>
      </c>
      <c r="K18" s="123">
        <f t="shared" si="1"/>
        <v>265.52000000000044</v>
      </c>
      <c r="L18" s="93">
        <v>4500</v>
      </c>
      <c r="M18" s="93">
        <v>0</v>
      </c>
      <c r="N18" s="93"/>
      <c r="O18" s="93">
        <v>3521.22</v>
      </c>
      <c r="P18" s="92">
        <f t="shared" si="2"/>
        <v>978.7800000000002</v>
      </c>
      <c r="Q18" s="156">
        <v>4450</v>
      </c>
      <c r="R18" s="226">
        <v>5785</v>
      </c>
      <c r="S18" s="14" t="s">
        <v>322</v>
      </c>
      <c r="T18" s="14" t="s">
        <v>322</v>
      </c>
      <c r="U18" s="14" t="s">
        <v>322</v>
      </c>
      <c r="V18" s="14"/>
      <c r="W18" s="14" t="s">
        <v>322</v>
      </c>
      <c r="X18" s="14"/>
      <c r="Y18" s="72" t="s">
        <v>322</v>
      </c>
      <c r="Z18" s="234">
        <v>4900</v>
      </c>
    </row>
    <row r="19" spans="1:56" s="3" customFormat="1" ht="26.4" x14ac:dyDescent="0.25">
      <c r="A19" s="9" t="s">
        <v>34</v>
      </c>
      <c r="B19" s="115">
        <v>9000</v>
      </c>
      <c r="C19" s="79"/>
      <c r="D19" s="79"/>
      <c r="E19" s="79">
        <v>8183.73</v>
      </c>
      <c r="F19" s="79">
        <f t="shared" si="0"/>
        <v>816.27000000000044</v>
      </c>
      <c r="G19" s="124">
        <v>10000</v>
      </c>
      <c r="H19" s="124"/>
      <c r="I19" s="124"/>
      <c r="J19" s="175">
        <v>10000</v>
      </c>
      <c r="K19" s="123">
        <f t="shared" si="1"/>
        <v>0</v>
      </c>
      <c r="L19" s="93">
        <v>10000</v>
      </c>
      <c r="M19" s="93">
        <v>0</v>
      </c>
      <c r="N19" s="93"/>
      <c r="O19" s="93">
        <v>10000</v>
      </c>
      <c r="P19" s="92">
        <f t="shared" si="2"/>
        <v>0</v>
      </c>
      <c r="Q19" s="156">
        <v>11000</v>
      </c>
      <c r="R19" s="226">
        <v>14300</v>
      </c>
      <c r="S19" s="21" t="s">
        <v>322</v>
      </c>
      <c r="T19" s="21" t="s">
        <v>322</v>
      </c>
      <c r="U19" s="21" t="s">
        <v>322</v>
      </c>
      <c r="V19" s="21"/>
      <c r="W19" s="21" t="s">
        <v>322</v>
      </c>
      <c r="X19" s="21"/>
      <c r="Y19" s="72" t="s">
        <v>322</v>
      </c>
      <c r="Z19" s="234">
        <v>12100</v>
      </c>
    </row>
    <row r="20" spans="1:56" s="3" customFormat="1" ht="13.8" x14ac:dyDescent="0.25">
      <c r="A20" s="9" t="s">
        <v>365</v>
      </c>
      <c r="B20" s="115"/>
      <c r="C20" s="79"/>
      <c r="D20" s="79"/>
      <c r="E20" s="79"/>
      <c r="F20" s="79"/>
      <c r="G20" s="124">
        <v>500</v>
      </c>
      <c r="H20" s="124"/>
      <c r="I20" s="124"/>
      <c r="J20" s="175">
        <v>469.68</v>
      </c>
      <c r="K20" s="123">
        <f t="shared" si="1"/>
        <v>30.319999999999993</v>
      </c>
      <c r="L20" s="93">
        <v>650</v>
      </c>
      <c r="M20" s="93">
        <v>0</v>
      </c>
      <c r="N20" s="93"/>
      <c r="O20" s="93">
        <v>150</v>
      </c>
      <c r="P20" s="92">
        <f t="shared" si="2"/>
        <v>500</v>
      </c>
      <c r="Q20" s="156">
        <v>800</v>
      </c>
      <c r="R20" s="226">
        <v>1040</v>
      </c>
      <c r="S20" s="21" t="s">
        <v>322</v>
      </c>
      <c r="T20" s="21" t="s">
        <v>322</v>
      </c>
      <c r="U20" s="21" t="s">
        <v>322</v>
      </c>
      <c r="V20" s="21"/>
      <c r="W20" s="21" t="s">
        <v>322</v>
      </c>
      <c r="X20" s="21"/>
      <c r="Y20" s="72" t="s">
        <v>322</v>
      </c>
      <c r="Z20" s="234">
        <v>800</v>
      </c>
    </row>
    <row r="21" spans="1:56" s="3" customFormat="1" ht="26.4" x14ac:dyDescent="0.25">
      <c r="A21" s="9" t="s">
        <v>35</v>
      </c>
      <c r="B21" s="115">
        <v>1080</v>
      </c>
      <c r="C21" s="79"/>
      <c r="D21" s="79"/>
      <c r="E21" s="79">
        <v>1080</v>
      </c>
      <c r="F21" s="79">
        <f t="shared" si="0"/>
        <v>0</v>
      </c>
      <c r="G21" s="124">
        <v>1404</v>
      </c>
      <c r="H21" s="124"/>
      <c r="I21" s="124"/>
      <c r="J21" s="175">
        <v>1404</v>
      </c>
      <c r="K21" s="123">
        <f t="shared" si="1"/>
        <v>0</v>
      </c>
      <c r="L21" s="93">
        <v>0</v>
      </c>
      <c r="M21" s="93">
        <v>0</v>
      </c>
      <c r="N21" s="93"/>
      <c r="O21" s="93"/>
      <c r="P21" s="92">
        <f t="shared" si="2"/>
        <v>0</v>
      </c>
      <c r="Q21" s="156"/>
      <c r="R21" s="266">
        <v>500</v>
      </c>
      <c r="S21" s="40" t="s">
        <v>322</v>
      </c>
      <c r="T21" s="40" t="s">
        <v>322</v>
      </c>
      <c r="U21" s="40" t="s">
        <v>322</v>
      </c>
      <c r="V21" s="40"/>
      <c r="W21" s="14" t="s">
        <v>322</v>
      </c>
      <c r="X21" s="14"/>
      <c r="Y21" s="72" t="s">
        <v>322</v>
      </c>
      <c r="Z21" s="234">
        <v>500</v>
      </c>
    </row>
    <row r="22" spans="1:56" s="3" customFormat="1" ht="13.8" x14ac:dyDescent="0.25">
      <c r="A22" s="9" t="s">
        <v>36</v>
      </c>
      <c r="B22" s="115">
        <v>0</v>
      </c>
      <c r="C22" s="79"/>
      <c r="D22" s="79"/>
      <c r="E22" s="79"/>
      <c r="F22" s="79">
        <f t="shared" si="0"/>
        <v>0</v>
      </c>
      <c r="G22" s="124"/>
      <c r="H22" s="124"/>
      <c r="I22" s="124"/>
      <c r="J22" s="175"/>
      <c r="K22" s="123">
        <f t="shared" si="1"/>
        <v>0</v>
      </c>
      <c r="L22" s="93">
        <v>500</v>
      </c>
      <c r="M22" s="93">
        <v>0</v>
      </c>
      <c r="N22" s="93"/>
      <c r="O22" s="93">
        <v>192</v>
      </c>
      <c r="P22" s="92">
        <f t="shared" si="2"/>
        <v>308</v>
      </c>
      <c r="Q22" s="156">
        <v>600</v>
      </c>
      <c r="R22" s="226">
        <v>1000</v>
      </c>
      <c r="S22" s="40" t="s">
        <v>322</v>
      </c>
      <c r="T22" s="40" t="s">
        <v>322</v>
      </c>
      <c r="U22" s="40" t="s">
        <v>322</v>
      </c>
      <c r="V22" s="40"/>
      <c r="W22" s="14" t="s">
        <v>322</v>
      </c>
      <c r="X22" s="14"/>
      <c r="Y22" s="72" t="s">
        <v>322</v>
      </c>
      <c r="Z22" s="234">
        <v>600</v>
      </c>
    </row>
    <row r="23" spans="1:56" s="3" customFormat="1" ht="13.8" x14ac:dyDescent="0.25">
      <c r="A23" s="9" t="s">
        <v>37</v>
      </c>
      <c r="B23" s="115">
        <v>2600</v>
      </c>
      <c r="C23" s="79"/>
      <c r="D23" s="79"/>
      <c r="E23" s="79">
        <v>1989</v>
      </c>
      <c r="F23" s="79">
        <f t="shared" si="0"/>
        <v>611</v>
      </c>
      <c r="G23" s="124">
        <v>2860</v>
      </c>
      <c r="H23" s="124"/>
      <c r="I23" s="124"/>
      <c r="J23" s="175">
        <v>0</v>
      </c>
      <c r="K23" s="123">
        <f t="shared" si="1"/>
        <v>2860</v>
      </c>
      <c r="L23" s="93">
        <v>0</v>
      </c>
      <c r="M23" s="93">
        <v>0</v>
      </c>
      <c r="N23" s="93"/>
      <c r="O23" s="93"/>
      <c r="P23" s="92">
        <f t="shared" si="2"/>
        <v>0</v>
      </c>
      <c r="Q23" s="156"/>
      <c r="R23" s="226"/>
      <c r="S23" s="14"/>
      <c r="T23" s="14"/>
      <c r="U23" s="14"/>
      <c r="V23" s="14"/>
      <c r="W23" s="14"/>
      <c r="X23" s="14"/>
      <c r="Y23" s="72"/>
      <c r="Z23" s="234"/>
    </row>
    <row r="24" spans="1:56" s="3" customFormat="1" ht="13.8" x14ac:dyDescent="0.25">
      <c r="A24" s="9" t="s">
        <v>38</v>
      </c>
      <c r="B24" s="115">
        <v>500</v>
      </c>
      <c r="C24" s="79"/>
      <c r="D24" s="79"/>
      <c r="E24" s="79">
        <v>508.8</v>
      </c>
      <c r="F24" s="79">
        <f t="shared" si="0"/>
        <v>-8.8000000000000114</v>
      </c>
      <c r="G24" s="124">
        <v>500</v>
      </c>
      <c r="H24" s="124"/>
      <c r="I24" s="124"/>
      <c r="J24" s="175">
        <v>0</v>
      </c>
      <c r="K24" s="123">
        <f t="shared" si="1"/>
        <v>500</v>
      </c>
      <c r="L24" s="93">
        <v>500</v>
      </c>
      <c r="M24" s="93">
        <v>0</v>
      </c>
      <c r="N24" s="93"/>
      <c r="O24" s="93"/>
      <c r="P24" s="92">
        <f t="shared" si="2"/>
        <v>500</v>
      </c>
      <c r="Q24" s="156">
        <v>350</v>
      </c>
      <c r="R24" s="226">
        <v>455</v>
      </c>
      <c r="S24" s="14" t="s">
        <v>322</v>
      </c>
      <c r="T24" s="14" t="s">
        <v>322</v>
      </c>
      <c r="U24" s="14" t="s">
        <v>322</v>
      </c>
      <c r="V24" s="14"/>
      <c r="W24" s="14" t="s">
        <v>322</v>
      </c>
      <c r="X24" s="14"/>
      <c r="Y24" s="72" t="s">
        <v>322</v>
      </c>
      <c r="Z24" s="234">
        <v>350</v>
      </c>
    </row>
    <row r="25" spans="1:56" s="3" customFormat="1" ht="13.8" x14ac:dyDescent="0.25">
      <c r="A25" s="9" t="s">
        <v>302</v>
      </c>
      <c r="B25" s="115"/>
      <c r="C25" s="79"/>
      <c r="D25" s="79"/>
      <c r="E25" s="79"/>
      <c r="F25" s="79"/>
      <c r="G25" s="124"/>
      <c r="H25" s="124"/>
      <c r="I25" s="124"/>
      <c r="J25" s="175"/>
      <c r="K25" s="123"/>
      <c r="L25" s="93">
        <v>0</v>
      </c>
      <c r="M25" s="93">
        <v>0</v>
      </c>
      <c r="N25" s="93"/>
      <c r="O25" s="93"/>
      <c r="P25" s="92">
        <f t="shared" si="2"/>
        <v>0</v>
      </c>
      <c r="Q25" s="156">
        <v>500</v>
      </c>
      <c r="R25" s="226">
        <v>650</v>
      </c>
      <c r="S25" s="14" t="s">
        <v>322</v>
      </c>
      <c r="T25" s="14" t="s">
        <v>322</v>
      </c>
      <c r="U25" s="14" t="s">
        <v>322</v>
      </c>
      <c r="V25" s="14"/>
      <c r="W25" s="14" t="s">
        <v>322</v>
      </c>
      <c r="X25" s="14"/>
      <c r="Y25" s="72" t="s">
        <v>322</v>
      </c>
      <c r="Z25" s="234">
        <v>550</v>
      </c>
    </row>
    <row r="26" spans="1:56" s="3" customFormat="1" ht="26.4" x14ac:dyDescent="0.25">
      <c r="A26" s="9" t="s">
        <v>39</v>
      </c>
      <c r="B26" s="115">
        <v>2000</v>
      </c>
      <c r="C26" s="79"/>
      <c r="D26" s="79"/>
      <c r="E26" s="79">
        <v>1492</v>
      </c>
      <c r="F26" s="79">
        <f t="shared" si="0"/>
        <v>508</v>
      </c>
      <c r="G26" s="124">
        <v>2000</v>
      </c>
      <c r="H26" s="124"/>
      <c r="I26" s="124"/>
      <c r="J26" s="175">
        <v>1954.74</v>
      </c>
      <c r="K26" s="123">
        <f t="shared" si="1"/>
        <v>45.259999999999991</v>
      </c>
      <c r="L26" s="93">
        <v>2000</v>
      </c>
      <c r="M26" s="93">
        <v>0</v>
      </c>
      <c r="N26" s="93"/>
      <c r="O26" s="93">
        <v>1645.04</v>
      </c>
      <c r="P26" s="92">
        <f t="shared" si="2"/>
        <v>354.96000000000004</v>
      </c>
      <c r="Q26" s="156">
        <v>2300</v>
      </c>
      <c r="R26" s="226">
        <v>3000</v>
      </c>
      <c r="S26" s="40" t="s">
        <v>322</v>
      </c>
      <c r="T26" s="14" t="s">
        <v>322</v>
      </c>
      <c r="U26" s="14" t="s">
        <v>322</v>
      </c>
      <c r="V26" s="14"/>
      <c r="W26" s="14" t="s">
        <v>322</v>
      </c>
      <c r="X26" s="14"/>
      <c r="Y26" s="72" t="s">
        <v>322</v>
      </c>
      <c r="Z26" s="234">
        <v>2400</v>
      </c>
    </row>
    <row r="27" spans="1:56" s="3" customFormat="1" ht="13.8" x14ac:dyDescent="0.25">
      <c r="A27" s="9" t="s">
        <v>353</v>
      </c>
      <c r="B27" s="115"/>
      <c r="C27" s="79"/>
      <c r="D27" s="79"/>
      <c r="E27" s="79"/>
      <c r="F27" s="79"/>
      <c r="G27" s="124"/>
      <c r="H27" s="124"/>
      <c r="I27" s="124"/>
      <c r="J27" s="175"/>
      <c r="K27" s="123"/>
      <c r="L27" s="93"/>
      <c r="M27" s="93"/>
      <c r="N27" s="93"/>
      <c r="O27" s="93"/>
      <c r="P27" s="92"/>
      <c r="Q27" s="156"/>
      <c r="R27" s="226">
        <v>500</v>
      </c>
      <c r="S27" s="40" t="s">
        <v>322</v>
      </c>
      <c r="T27" s="250" t="s">
        <v>322</v>
      </c>
      <c r="U27" s="250" t="s">
        <v>322</v>
      </c>
      <c r="V27" s="250"/>
      <c r="W27" s="250"/>
      <c r="X27" s="250" t="s">
        <v>322</v>
      </c>
      <c r="Y27" s="72"/>
      <c r="Z27" s="234">
        <v>0</v>
      </c>
    </row>
    <row r="28" spans="1:56" s="3" customFormat="1" ht="26.4" x14ac:dyDescent="0.25">
      <c r="A28" s="9" t="s">
        <v>40</v>
      </c>
      <c r="B28" s="115">
        <v>4500</v>
      </c>
      <c r="C28" s="79"/>
      <c r="D28" s="79"/>
      <c r="E28" s="79">
        <v>4500</v>
      </c>
      <c r="F28" s="79">
        <f t="shared" si="0"/>
        <v>0</v>
      </c>
      <c r="G28" s="124">
        <v>4000</v>
      </c>
      <c r="H28" s="124"/>
      <c r="I28" s="124"/>
      <c r="J28" s="175">
        <v>4000</v>
      </c>
      <c r="K28" s="123">
        <f t="shared" si="1"/>
        <v>0</v>
      </c>
      <c r="L28" s="93">
        <v>3500</v>
      </c>
      <c r="M28" s="93">
        <v>1500</v>
      </c>
      <c r="N28" s="93"/>
      <c r="O28" s="93">
        <v>5000</v>
      </c>
      <c r="P28" s="92">
        <f t="shared" si="2"/>
        <v>0</v>
      </c>
      <c r="Q28" s="156">
        <v>4000</v>
      </c>
      <c r="R28" s="226">
        <v>5350</v>
      </c>
      <c r="S28" s="40" t="s">
        <v>322</v>
      </c>
      <c r="T28" s="14" t="s">
        <v>322</v>
      </c>
      <c r="U28" s="14" t="s">
        <v>322</v>
      </c>
      <c r="V28" s="14"/>
      <c r="W28" s="14" t="s">
        <v>322</v>
      </c>
      <c r="X28" s="14"/>
      <c r="Y28" s="72" t="s">
        <v>322</v>
      </c>
      <c r="Z28" s="234">
        <v>4400</v>
      </c>
    </row>
    <row r="29" spans="1:56" s="3" customFormat="1" ht="26.4" x14ac:dyDescent="0.25">
      <c r="A29" s="9" t="s">
        <v>41</v>
      </c>
      <c r="B29" s="115">
        <v>650</v>
      </c>
      <c r="C29" s="79"/>
      <c r="D29" s="79"/>
      <c r="E29" s="79">
        <v>0</v>
      </c>
      <c r="F29" s="79">
        <f t="shared" si="0"/>
        <v>650</v>
      </c>
      <c r="G29" s="124">
        <v>845</v>
      </c>
      <c r="H29" s="124"/>
      <c r="I29" s="124"/>
      <c r="J29" s="175">
        <v>0</v>
      </c>
      <c r="K29" s="123">
        <f t="shared" si="1"/>
        <v>845</v>
      </c>
      <c r="L29" s="93">
        <v>660</v>
      </c>
      <c r="M29" s="93">
        <v>0</v>
      </c>
      <c r="N29" s="93"/>
      <c r="O29" s="93">
        <v>425.25</v>
      </c>
      <c r="P29" s="92">
        <f t="shared" si="2"/>
        <v>234.75</v>
      </c>
      <c r="Q29" s="156"/>
      <c r="R29" s="226"/>
      <c r="S29" s="40"/>
      <c r="T29" s="40"/>
      <c r="U29" s="40"/>
      <c r="V29" s="40"/>
      <c r="W29" s="14"/>
      <c r="X29" s="14"/>
      <c r="Y29" s="72"/>
      <c r="Z29" s="234"/>
    </row>
    <row r="30" spans="1:56" s="3" customFormat="1" ht="26.4" x14ac:dyDescent="0.25">
      <c r="A30" s="9" t="s">
        <v>42</v>
      </c>
      <c r="B30" s="115">
        <v>8000</v>
      </c>
      <c r="C30" s="79">
        <v>700</v>
      </c>
      <c r="D30" s="79"/>
      <c r="E30" s="79">
        <v>8425.2199999999993</v>
      </c>
      <c r="F30" s="79">
        <f t="shared" si="0"/>
        <v>274.78000000000065</v>
      </c>
      <c r="G30" s="124">
        <v>10500</v>
      </c>
      <c r="H30" s="124"/>
      <c r="I30" s="124"/>
      <c r="J30" s="175">
        <v>10500</v>
      </c>
      <c r="K30" s="123">
        <f t="shared" si="1"/>
        <v>0</v>
      </c>
      <c r="L30" s="93">
        <v>6300</v>
      </c>
      <c r="M30" s="93">
        <v>0</v>
      </c>
      <c r="N30" s="93"/>
      <c r="O30" s="93">
        <v>6300</v>
      </c>
      <c r="P30" s="92">
        <f t="shared" si="2"/>
        <v>0</v>
      </c>
      <c r="Q30" s="156">
        <v>7250</v>
      </c>
      <c r="R30" s="226">
        <v>9425</v>
      </c>
      <c r="S30" s="21" t="s">
        <v>322</v>
      </c>
      <c r="T30" s="21" t="s">
        <v>322</v>
      </c>
      <c r="U30" s="21" t="s">
        <v>322</v>
      </c>
      <c r="V30" s="21"/>
      <c r="W30" s="21" t="s">
        <v>322</v>
      </c>
      <c r="X30" s="14"/>
      <c r="Y30" s="72" t="s">
        <v>322</v>
      </c>
      <c r="Z30" s="234">
        <v>8000</v>
      </c>
    </row>
    <row r="31" spans="1:56" s="18" customFormat="1" ht="13.8" x14ac:dyDescent="0.25">
      <c r="A31" s="37" t="s">
        <v>43</v>
      </c>
      <c r="B31" s="115">
        <v>500</v>
      </c>
      <c r="C31" s="79"/>
      <c r="D31" s="79"/>
      <c r="E31" s="79">
        <v>0</v>
      </c>
      <c r="F31" s="79">
        <f t="shared" si="0"/>
        <v>500</v>
      </c>
      <c r="G31" s="125"/>
      <c r="H31" s="125"/>
      <c r="I31" s="125"/>
      <c r="J31" s="176"/>
      <c r="K31" s="123">
        <f t="shared" si="1"/>
        <v>0</v>
      </c>
      <c r="L31" s="94">
        <v>0</v>
      </c>
      <c r="M31" s="94">
        <v>0</v>
      </c>
      <c r="N31" s="94"/>
      <c r="O31" s="94"/>
      <c r="P31" s="92">
        <f t="shared" si="2"/>
        <v>0</v>
      </c>
      <c r="Q31" s="157"/>
      <c r="R31" s="227"/>
      <c r="S31" s="38"/>
      <c r="T31" s="38"/>
      <c r="U31" s="38"/>
      <c r="V31" s="38"/>
      <c r="W31" s="38"/>
      <c r="X31" s="38"/>
      <c r="Y31" s="73"/>
      <c r="Z31" s="234"/>
      <c r="AA31" s="3"/>
      <c r="AB31" s="39"/>
      <c r="AC31" s="39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</row>
    <row r="32" spans="1:56" s="3" customFormat="1" ht="13.8" x14ac:dyDescent="0.25">
      <c r="A32" s="9" t="s">
        <v>44</v>
      </c>
      <c r="B32" s="115">
        <v>1300</v>
      </c>
      <c r="C32" s="79">
        <v>80</v>
      </c>
      <c r="D32" s="79"/>
      <c r="E32" s="79">
        <v>1377.25</v>
      </c>
      <c r="F32" s="79">
        <f t="shared" si="0"/>
        <v>2.75</v>
      </c>
      <c r="G32" s="124">
        <v>1600</v>
      </c>
      <c r="H32" s="124"/>
      <c r="I32" s="124"/>
      <c r="J32" s="175">
        <v>1572.17</v>
      </c>
      <c r="K32" s="123">
        <f t="shared" si="1"/>
        <v>27.829999999999927</v>
      </c>
      <c r="L32" s="93">
        <v>2080</v>
      </c>
      <c r="M32" s="93">
        <v>0</v>
      </c>
      <c r="N32" s="93"/>
      <c r="O32" s="93">
        <v>2033.46</v>
      </c>
      <c r="P32" s="92">
        <f t="shared" si="2"/>
        <v>46.539999999999964</v>
      </c>
      <c r="Q32" s="156">
        <v>2700</v>
      </c>
      <c r="R32" s="226">
        <v>3510</v>
      </c>
      <c r="S32" s="40" t="s">
        <v>322</v>
      </c>
      <c r="T32" s="40" t="s">
        <v>322</v>
      </c>
      <c r="U32" s="40" t="s">
        <v>322</v>
      </c>
      <c r="V32" s="40"/>
      <c r="W32" s="14" t="s">
        <v>322</v>
      </c>
      <c r="X32" s="14"/>
      <c r="Y32" s="72" t="s">
        <v>322</v>
      </c>
      <c r="Z32" s="234">
        <v>3000</v>
      </c>
    </row>
    <row r="33" spans="1:38" s="3" customFormat="1" ht="13.8" x14ac:dyDescent="0.25">
      <c r="A33" s="9" t="s">
        <v>321</v>
      </c>
      <c r="B33" s="115"/>
      <c r="C33" s="79"/>
      <c r="D33" s="79"/>
      <c r="E33" s="79"/>
      <c r="F33" s="79"/>
      <c r="G33" s="124"/>
      <c r="H33" s="124"/>
      <c r="I33" s="124"/>
      <c r="J33" s="175"/>
      <c r="K33" s="123"/>
      <c r="L33" s="93">
        <v>450</v>
      </c>
      <c r="M33" s="93">
        <v>0</v>
      </c>
      <c r="N33" s="93"/>
      <c r="O33" s="93">
        <v>0</v>
      </c>
      <c r="P33" s="92">
        <v>450</v>
      </c>
      <c r="Q33" s="156"/>
      <c r="R33" s="226"/>
      <c r="S33" s="40"/>
      <c r="T33" s="40"/>
      <c r="U33" s="40"/>
      <c r="V33" s="40"/>
      <c r="W33" s="14"/>
      <c r="X33" s="14"/>
      <c r="Y33" s="72"/>
      <c r="Z33" s="234"/>
    </row>
    <row r="34" spans="1:38" s="3" customFormat="1" ht="13.8" x14ac:dyDescent="0.25">
      <c r="A34" s="9" t="s">
        <v>45</v>
      </c>
      <c r="B34" s="115"/>
      <c r="C34" s="79"/>
      <c r="D34" s="79"/>
      <c r="E34" s="79"/>
      <c r="F34" s="79"/>
      <c r="G34" s="124"/>
      <c r="H34" s="124"/>
      <c r="I34" s="124"/>
      <c r="J34" s="175"/>
      <c r="K34" s="123"/>
      <c r="L34" s="93">
        <v>0</v>
      </c>
      <c r="M34" s="93">
        <v>0</v>
      </c>
      <c r="N34" s="93"/>
      <c r="O34" s="93"/>
      <c r="P34" s="92">
        <f t="shared" si="2"/>
        <v>0</v>
      </c>
      <c r="Q34" s="156">
        <v>500</v>
      </c>
      <c r="R34" s="226">
        <v>650</v>
      </c>
      <c r="S34" s="40" t="s">
        <v>322</v>
      </c>
      <c r="T34" s="40" t="s">
        <v>322</v>
      </c>
      <c r="U34" s="40" t="s">
        <v>322</v>
      </c>
      <c r="V34" s="40"/>
      <c r="W34" s="14" t="s">
        <v>322</v>
      </c>
      <c r="X34" s="14"/>
      <c r="Y34" s="72" t="s">
        <v>322</v>
      </c>
      <c r="Z34" s="234">
        <v>550</v>
      </c>
    </row>
    <row r="35" spans="1:38" s="3" customFormat="1" ht="13.8" x14ac:dyDescent="0.25">
      <c r="A35" s="9" t="s">
        <v>46</v>
      </c>
      <c r="B35" s="115">
        <v>3000</v>
      </c>
      <c r="C35" s="79"/>
      <c r="D35" s="79"/>
      <c r="E35" s="79">
        <v>356.76</v>
      </c>
      <c r="F35" s="79">
        <f t="shared" si="0"/>
        <v>2643.24</v>
      </c>
      <c r="G35" s="124">
        <v>3000</v>
      </c>
      <c r="H35" s="124"/>
      <c r="I35" s="124"/>
      <c r="J35" s="175">
        <v>3000</v>
      </c>
      <c r="K35" s="123">
        <f t="shared" si="1"/>
        <v>0</v>
      </c>
      <c r="L35" s="93">
        <v>2700</v>
      </c>
      <c r="M35" s="93">
        <v>0</v>
      </c>
      <c r="N35" s="93"/>
      <c r="O35" s="93">
        <v>2700</v>
      </c>
      <c r="P35" s="92">
        <f t="shared" si="2"/>
        <v>0</v>
      </c>
      <c r="Q35" s="156">
        <v>500</v>
      </c>
      <c r="R35" s="226">
        <v>650</v>
      </c>
      <c r="S35" s="14" t="s">
        <v>322</v>
      </c>
      <c r="T35" s="14" t="s">
        <v>322</v>
      </c>
      <c r="U35" s="14" t="s">
        <v>322</v>
      </c>
      <c r="V35" s="14"/>
      <c r="W35" s="14" t="s">
        <v>322</v>
      </c>
      <c r="X35" s="14"/>
      <c r="Y35" s="72" t="s">
        <v>322</v>
      </c>
      <c r="Z35" s="234">
        <v>550</v>
      </c>
    </row>
    <row r="36" spans="1:38" s="3" customFormat="1" ht="13.8" x14ac:dyDescent="0.25">
      <c r="A36" s="9" t="s">
        <v>47</v>
      </c>
      <c r="B36" s="115">
        <v>0</v>
      </c>
      <c r="C36" s="79">
        <v>500</v>
      </c>
      <c r="D36" s="79"/>
      <c r="E36" s="79">
        <v>0</v>
      </c>
      <c r="F36" s="79">
        <f t="shared" si="0"/>
        <v>500</v>
      </c>
      <c r="G36" s="124">
        <v>500</v>
      </c>
      <c r="H36" s="124"/>
      <c r="I36" s="124"/>
      <c r="J36" s="175">
        <v>500</v>
      </c>
      <c r="K36" s="123">
        <f t="shared" si="1"/>
        <v>0</v>
      </c>
      <c r="L36" s="93">
        <v>0</v>
      </c>
      <c r="M36" s="93">
        <v>0</v>
      </c>
      <c r="N36" s="93"/>
      <c r="O36" s="93"/>
      <c r="P36" s="92">
        <f t="shared" si="2"/>
        <v>0</v>
      </c>
      <c r="Q36" s="156"/>
      <c r="R36" s="226">
        <v>750</v>
      </c>
      <c r="S36" s="21" t="s">
        <v>322</v>
      </c>
      <c r="T36" s="250" t="s">
        <v>322</v>
      </c>
      <c r="U36" s="250" t="s">
        <v>322</v>
      </c>
      <c r="V36" s="250"/>
      <c r="W36" s="250"/>
      <c r="X36" s="250" t="s">
        <v>322</v>
      </c>
      <c r="Y36" s="72"/>
      <c r="Z36" s="234">
        <v>0</v>
      </c>
    </row>
    <row r="37" spans="1:38" s="3" customFormat="1" ht="13.8" x14ac:dyDescent="0.25">
      <c r="A37" s="9" t="s">
        <v>48</v>
      </c>
      <c r="B37" s="115">
        <v>3600</v>
      </c>
      <c r="C37" s="79"/>
      <c r="D37" s="79"/>
      <c r="E37" s="79">
        <v>3600</v>
      </c>
      <c r="F37" s="79">
        <f t="shared" si="0"/>
        <v>0</v>
      </c>
      <c r="G37" s="124">
        <v>3600</v>
      </c>
      <c r="H37" s="124"/>
      <c r="I37" s="124"/>
      <c r="J37" s="175">
        <v>3600</v>
      </c>
      <c r="K37" s="123">
        <f t="shared" si="1"/>
        <v>0</v>
      </c>
      <c r="L37" s="93">
        <v>4200</v>
      </c>
      <c r="M37" s="93">
        <v>0</v>
      </c>
      <c r="N37" s="93"/>
      <c r="O37" s="93">
        <v>4200</v>
      </c>
      <c r="P37" s="92">
        <f t="shared" si="2"/>
        <v>0</v>
      </c>
      <c r="Q37" s="156">
        <v>4800</v>
      </c>
      <c r="R37" s="226">
        <v>6240</v>
      </c>
      <c r="S37" s="40" t="s">
        <v>322</v>
      </c>
      <c r="T37" s="14" t="s">
        <v>322</v>
      </c>
      <c r="U37" s="14" t="s">
        <v>322</v>
      </c>
      <c r="V37" s="14"/>
      <c r="W37" s="14"/>
      <c r="X37" s="14" t="s">
        <v>322</v>
      </c>
      <c r="Y37" s="72" t="s">
        <v>322</v>
      </c>
      <c r="Z37" s="234">
        <v>5300</v>
      </c>
    </row>
    <row r="38" spans="1:38" s="3" customFormat="1" ht="13.8" x14ac:dyDescent="0.25">
      <c r="A38" s="9" t="s">
        <v>49</v>
      </c>
      <c r="B38" s="115"/>
      <c r="C38" s="79"/>
      <c r="D38" s="79"/>
      <c r="E38" s="79"/>
      <c r="F38" s="79"/>
      <c r="G38" s="124"/>
      <c r="H38" s="124"/>
      <c r="I38" s="124"/>
      <c r="J38" s="175"/>
      <c r="K38" s="123"/>
      <c r="L38" s="93">
        <v>0</v>
      </c>
      <c r="M38" s="93">
        <v>0</v>
      </c>
      <c r="N38" s="93"/>
      <c r="O38" s="93"/>
      <c r="P38" s="92">
        <f t="shared" si="2"/>
        <v>0</v>
      </c>
      <c r="Q38" s="156">
        <v>500</v>
      </c>
      <c r="R38" s="226">
        <v>650</v>
      </c>
      <c r="S38" s="40" t="s">
        <v>322</v>
      </c>
      <c r="T38" s="14" t="s">
        <v>322</v>
      </c>
      <c r="U38" s="14" t="s">
        <v>322</v>
      </c>
      <c r="V38" s="14"/>
      <c r="W38" s="14" t="s">
        <v>322</v>
      </c>
      <c r="X38" s="14"/>
      <c r="Y38" s="72"/>
      <c r="Z38" s="234">
        <v>550</v>
      </c>
    </row>
    <row r="39" spans="1:38" s="3" customFormat="1" ht="26.4" x14ac:dyDescent="0.25">
      <c r="A39" s="26" t="s">
        <v>50</v>
      </c>
      <c r="B39" s="115">
        <v>12000</v>
      </c>
      <c r="C39" s="79"/>
      <c r="D39" s="79"/>
      <c r="E39" s="79">
        <v>2062.8000000000002</v>
      </c>
      <c r="F39" s="79">
        <f t="shared" si="0"/>
        <v>9937.2000000000007</v>
      </c>
      <c r="G39" s="124">
        <v>10500</v>
      </c>
      <c r="H39" s="124"/>
      <c r="I39" s="124"/>
      <c r="J39" s="175">
        <v>9383</v>
      </c>
      <c r="K39" s="123">
        <f t="shared" si="1"/>
        <v>1117</v>
      </c>
      <c r="L39" s="93">
        <v>6300</v>
      </c>
      <c r="M39" s="93">
        <v>0</v>
      </c>
      <c r="N39" s="93"/>
      <c r="O39" s="93">
        <v>6300</v>
      </c>
      <c r="P39" s="92">
        <f t="shared" si="2"/>
        <v>0</v>
      </c>
      <c r="Q39" s="156">
        <v>5500</v>
      </c>
      <c r="R39" s="226">
        <v>7150</v>
      </c>
      <c r="S39" s="40" t="s">
        <v>322</v>
      </c>
      <c r="T39" s="40" t="s">
        <v>322</v>
      </c>
      <c r="U39" s="40" t="s">
        <v>322</v>
      </c>
      <c r="V39" s="40"/>
      <c r="W39" s="14" t="s">
        <v>322</v>
      </c>
      <c r="X39" s="14"/>
      <c r="Y39" s="72" t="s">
        <v>322</v>
      </c>
      <c r="Z39" s="234">
        <v>6100</v>
      </c>
    </row>
    <row r="40" spans="1:38" s="46" customFormat="1" ht="26.4" x14ac:dyDescent="0.25">
      <c r="A40" s="37" t="s">
        <v>51</v>
      </c>
      <c r="B40" s="137"/>
      <c r="C40" s="138"/>
      <c r="D40" s="138"/>
      <c r="E40" s="138"/>
      <c r="F40" s="138">
        <f t="shared" si="0"/>
        <v>0</v>
      </c>
      <c r="G40" s="125">
        <v>500</v>
      </c>
      <c r="H40" s="125"/>
      <c r="I40" s="125"/>
      <c r="J40" s="176">
        <v>290.12</v>
      </c>
      <c r="K40" s="123">
        <f t="shared" si="1"/>
        <v>209.88</v>
      </c>
      <c r="L40" s="94">
        <v>650</v>
      </c>
      <c r="M40" s="94">
        <v>0</v>
      </c>
      <c r="N40" s="94"/>
      <c r="O40" s="94"/>
      <c r="P40" s="92">
        <f t="shared" si="2"/>
        <v>650</v>
      </c>
      <c r="Q40" s="157">
        <v>500</v>
      </c>
      <c r="R40" s="227">
        <v>850</v>
      </c>
      <c r="S40" s="38" t="s">
        <v>322</v>
      </c>
      <c r="T40" s="251" t="s">
        <v>322</v>
      </c>
      <c r="U40" s="251" t="s">
        <v>322</v>
      </c>
      <c r="V40" s="251"/>
      <c r="W40" s="251"/>
      <c r="X40" s="251" t="s">
        <v>322</v>
      </c>
      <c r="Y40" s="140"/>
      <c r="Z40" s="234">
        <v>0</v>
      </c>
    </row>
    <row r="41" spans="1:38" s="3" customFormat="1" ht="13.8" x14ac:dyDescent="0.25">
      <c r="A41" s="9" t="s">
        <v>52</v>
      </c>
      <c r="B41" s="115">
        <v>0</v>
      </c>
      <c r="C41" s="79"/>
      <c r="D41" s="79"/>
      <c r="E41" s="79"/>
      <c r="F41" s="79">
        <f t="shared" si="0"/>
        <v>0</v>
      </c>
      <c r="G41" s="124"/>
      <c r="H41" s="124"/>
      <c r="I41" s="124"/>
      <c r="J41" s="175"/>
      <c r="K41" s="123">
        <f t="shared" si="1"/>
        <v>0</v>
      </c>
      <c r="L41" s="93">
        <v>0</v>
      </c>
      <c r="M41" s="93">
        <v>0</v>
      </c>
      <c r="N41" s="93"/>
      <c r="O41" s="93"/>
      <c r="P41" s="92">
        <f t="shared" si="2"/>
        <v>0</v>
      </c>
      <c r="Q41" s="156">
        <v>500</v>
      </c>
      <c r="R41" s="226"/>
      <c r="S41" s="14"/>
      <c r="T41" s="14"/>
      <c r="U41" s="14"/>
      <c r="V41" s="14"/>
      <c r="W41" s="14"/>
      <c r="X41" s="14"/>
      <c r="Y41" s="72"/>
      <c r="Z41" s="234"/>
    </row>
    <row r="42" spans="1:38" s="3" customFormat="1" ht="13.8" x14ac:dyDescent="0.25">
      <c r="A42" s="9" t="s">
        <v>53</v>
      </c>
      <c r="B42" s="115">
        <v>11070</v>
      </c>
      <c r="C42" s="79">
        <v>1000</v>
      </c>
      <c r="D42" s="79"/>
      <c r="E42" s="79">
        <v>12047.38</v>
      </c>
      <c r="F42" s="79">
        <f t="shared" si="0"/>
        <v>22.6200000000008</v>
      </c>
      <c r="G42" s="124">
        <v>13250</v>
      </c>
      <c r="H42" s="124"/>
      <c r="I42" s="124"/>
      <c r="J42" s="175">
        <v>13214.13</v>
      </c>
      <c r="K42" s="123">
        <f t="shared" si="1"/>
        <v>35.8700000000008</v>
      </c>
      <c r="L42" s="93">
        <v>14000</v>
      </c>
      <c r="M42" s="93">
        <v>0</v>
      </c>
      <c r="N42" s="93"/>
      <c r="O42" s="93">
        <v>13999.99</v>
      </c>
      <c r="P42" s="92">
        <f t="shared" si="2"/>
        <v>1.0000000000218279E-2</v>
      </c>
      <c r="Q42" s="156">
        <v>15000</v>
      </c>
      <c r="R42" s="226">
        <v>15000</v>
      </c>
      <c r="S42" s="40" t="s">
        <v>322</v>
      </c>
      <c r="T42" s="40" t="s">
        <v>322</v>
      </c>
      <c r="U42" s="40" t="s">
        <v>322</v>
      </c>
      <c r="V42" s="40"/>
      <c r="W42" s="14" t="s">
        <v>322</v>
      </c>
      <c r="X42" s="14"/>
      <c r="Y42" s="72" t="s">
        <v>322</v>
      </c>
      <c r="Z42" s="234">
        <v>15000</v>
      </c>
    </row>
    <row r="43" spans="1:38" s="3" customFormat="1" ht="13.8" x14ac:dyDescent="0.25">
      <c r="A43" s="9" t="s">
        <v>54</v>
      </c>
      <c r="B43" s="115"/>
      <c r="C43" s="79"/>
      <c r="D43" s="79"/>
      <c r="E43" s="79"/>
      <c r="F43" s="79"/>
      <c r="G43" s="124"/>
      <c r="H43" s="124"/>
      <c r="I43" s="124"/>
      <c r="J43" s="175"/>
      <c r="K43" s="123"/>
      <c r="L43" s="93">
        <v>0</v>
      </c>
      <c r="M43" s="93">
        <v>0</v>
      </c>
      <c r="N43" s="93"/>
      <c r="O43" s="93"/>
      <c r="P43" s="92">
        <f t="shared" si="2"/>
        <v>0</v>
      </c>
      <c r="Q43" s="156">
        <v>500</v>
      </c>
      <c r="R43" s="226">
        <v>650</v>
      </c>
      <c r="S43" s="21" t="s">
        <v>322</v>
      </c>
      <c r="T43" s="250" t="s">
        <v>322</v>
      </c>
      <c r="U43" s="250" t="s">
        <v>322</v>
      </c>
      <c r="V43" s="250"/>
      <c r="W43" s="250"/>
      <c r="X43" s="250" t="s">
        <v>322</v>
      </c>
      <c r="Y43" s="72"/>
      <c r="Z43" s="234">
        <v>0</v>
      </c>
    </row>
    <row r="44" spans="1:38" s="3" customFormat="1" ht="13.8" x14ac:dyDescent="0.25">
      <c r="A44" s="9" t="s">
        <v>55</v>
      </c>
      <c r="B44" s="115">
        <v>750</v>
      </c>
      <c r="C44" s="79"/>
      <c r="D44" s="79"/>
      <c r="E44" s="79">
        <v>0</v>
      </c>
      <c r="F44" s="79">
        <f t="shared" si="0"/>
        <v>750</v>
      </c>
      <c r="G44" s="124">
        <v>375</v>
      </c>
      <c r="H44" s="124"/>
      <c r="I44" s="124"/>
      <c r="J44" s="175">
        <v>375</v>
      </c>
      <c r="K44" s="123">
        <f t="shared" si="1"/>
        <v>0</v>
      </c>
      <c r="L44" s="93">
        <v>300</v>
      </c>
      <c r="M44" s="93">
        <v>0</v>
      </c>
      <c r="N44" s="93"/>
      <c r="O44" s="93"/>
      <c r="P44" s="92">
        <f t="shared" si="2"/>
        <v>300</v>
      </c>
      <c r="Q44" s="156">
        <v>500</v>
      </c>
      <c r="R44" s="226">
        <v>1000</v>
      </c>
      <c r="S44" s="21" t="s">
        <v>322</v>
      </c>
      <c r="T44" s="21" t="s">
        <v>322</v>
      </c>
      <c r="U44" s="21" t="s">
        <v>322</v>
      </c>
      <c r="V44" s="21"/>
      <c r="W44" s="21" t="s">
        <v>322</v>
      </c>
      <c r="X44" s="21"/>
      <c r="Y44" s="72" t="s">
        <v>322</v>
      </c>
      <c r="Z44" s="234">
        <v>400</v>
      </c>
    </row>
    <row r="45" spans="1:38" s="3" customFormat="1" ht="13.8" x14ac:dyDescent="0.25">
      <c r="A45" s="9" t="s">
        <v>56</v>
      </c>
      <c r="B45" s="115">
        <v>208</v>
      </c>
      <c r="C45" s="79"/>
      <c r="D45" s="79"/>
      <c r="E45" s="79">
        <v>0</v>
      </c>
      <c r="F45" s="79">
        <f t="shared" si="0"/>
        <v>208</v>
      </c>
      <c r="G45" s="124"/>
      <c r="H45" s="124"/>
      <c r="I45" s="124"/>
      <c r="J45" s="175"/>
      <c r="K45" s="123">
        <f t="shared" si="1"/>
        <v>0</v>
      </c>
      <c r="L45" s="93">
        <v>0</v>
      </c>
      <c r="M45" s="93">
        <v>0</v>
      </c>
      <c r="N45" s="93"/>
      <c r="O45" s="93"/>
      <c r="P45" s="92">
        <f t="shared" si="2"/>
        <v>0</v>
      </c>
      <c r="Q45" s="156"/>
      <c r="R45" s="226"/>
      <c r="S45" s="40"/>
      <c r="T45" s="14"/>
      <c r="U45" s="14"/>
      <c r="V45" s="14"/>
      <c r="W45" s="14"/>
      <c r="X45" s="14"/>
      <c r="Y45" s="72"/>
      <c r="Z45" s="234"/>
    </row>
    <row r="46" spans="1:38" s="195" customFormat="1" ht="13.8" x14ac:dyDescent="0.25">
      <c r="A46" s="197" t="s">
        <v>57</v>
      </c>
      <c r="B46" s="192">
        <v>8450</v>
      </c>
      <c r="C46" s="193">
        <v>1000</v>
      </c>
      <c r="D46" s="193"/>
      <c r="E46" s="193">
        <v>9450</v>
      </c>
      <c r="F46" s="193">
        <f t="shared" si="0"/>
        <v>0</v>
      </c>
      <c r="G46" s="198">
        <v>10985</v>
      </c>
      <c r="H46" s="198"/>
      <c r="I46" s="198"/>
      <c r="J46" s="199">
        <v>10980</v>
      </c>
      <c r="K46" s="200">
        <f t="shared" si="1"/>
        <v>5</v>
      </c>
      <c r="L46" s="194">
        <v>12750</v>
      </c>
      <c r="M46" s="194">
        <v>300</v>
      </c>
      <c r="N46" s="194"/>
      <c r="O46" s="194">
        <v>12965.29</v>
      </c>
      <c r="P46" s="92">
        <f t="shared" si="2"/>
        <v>84.709999999999127</v>
      </c>
      <c r="Q46" s="205">
        <v>11750</v>
      </c>
      <c r="R46" s="228">
        <v>15275</v>
      </c>
      <c r="S46" s="203" t="s">
        <v>322</v>
      </c>
      <c r="T46" s="203" t="s">
        <v>322</v>
      </c>
      <c r="U46" s="203" t="s">
        <v>322</v>
      </c>
      <c r="V46" s="203"/>
      <c r="W46" s="203" t="s">
        <v>322</v>
      </c>
      <c r="X46" s="203"/>
      <c r="Y46" s="204" t="s">
        <v>322</v>
      </c>
      <c r="Z46" s="235">
        <v>13000</v>
      </c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</row>
    <row r="47" spans="1:38" s="3" customFormat="1" ht="13.8" x14ac:dyDescent="0.25">
      <c r="A47" s="9" t="s">
        <v>58</v>
      </c>
      <c r="B47" s="115">
        <v>0</v>
      </c>
      <c r="C47" s="79"/>
      <c r="D47" s="79"/>
      <c r="E47" s="79"/>
      <c r="F47" s="79">
        <f t="shared" si="0"/>
        <v>0</v>
      </c>
      <c r="G47" s="124">
        <v>200</v>
      </c>
      <c r="H47" s="124"/>
      <c r="I47" s="124"/>
      <c r="J47" s="175">
        <v>200</v>
      </c>
      <c r="K47" s="123">
        <f t="shared" si="1"/>
        <v>0</v>
      </c>
      <c r="L47" s="93">
        <v>260</v>
      </c>
      <c r="M47" s="93">
        <v>0</v>
      </c>
      <c r="N47" s="93"/>
      <c r="O47" s="93"/>
      <c r="P47" s="92">
        <f t="shared" si="2"/>
        <v>260</v>
      </c>
      <c r="Q47" s="156">
        <v>400</v>
      </c>
      <c r="R47" s="226">
        <v>520</v>
      </c>
      <c r="S47" s="40" t="s">
        <v>322</v>
      </c>
      <c r="T47" s="40" t="s">
        <v>322</v>
      </c>
      <c r="U47" s="40" t="s">
        <v>322</v>
      </c>
      <c r="V47" s="40"/>
      <c r="W47" s="14" t="s">
        <v>322</v>
      </c>
      <c r="X47" s="14"/>
      <c r="Y47" s="72" t="s">
        <v>322</v>
      </c>
      <c r="Z47" s="234">
        <v>320</v>
      </c>
    </row>
    <row r="48" spans="1:38" s="3" customFormat="1" ht="13.8" x14ac:dyDescent="0.25">
      <c r="A48" s="9" t="s">
        <v>337</v>
      </c>
      <c r="B48" s="115"/>
      <c r="C48" s="79"/>
      <c r="D48" s="79"/>
      <c r="E48" s="79"/>
      <c r="F48" s="79"/>
      <c r="G48" s="124"/>
      <c r="H48" s="124"/>
      <c r="I48" s="124"/>
      <c r="J48" s="175"/>
      <c r="K48" s="123"/>
      <c r="L48" s="93"/>
      <c r="M48" s="93"/>
      <c r="N48" s="93"/>
      <c r="O48" s="93"/>
      <c r="P48" s="92"/>
      <c r="Q48" s="156"/>
      <c r="R48" s="226">
        <v>500</v>
      </c>
      <c r="S48" s="40" t="s">
        <v>322</v>
      </c>
      <c r="T48" s="40" t="s">
        <v>322</v>
      </c>
      <c r="U48" s="40" t="s">
        <v>322</v>
      </c>
      <c r="V48" s="40"/>
      <c r="W48" s="14" t="s">
        <v>322</v>
      </c>
      <c r="X48" s="14"/>
      <c r="Y48" s="72" t="s">
        <v>322</v>
      </c>
      <c r="Z48" s="234">
        <v>500</v>
      </c>
    </row>
    <row r="49" spans="1:26" s="3" customFormat="1" ht="13.8" x14ac:dyDescent="0.25">
      <c r="A49" s="9" t="s">
        <v>358</v>
      </c>
      <c r="B49" s="115"/>
      <c r="C49" s="79"/>
      <c r="D49" s="79"/>
      <c r="E49" s="79"/>
      <c r="F49" s="79"/>
      <c r="G49" s="124"/>
      <c r="H49" s="124"/>
      <c r="I49" s="124"/>
      <c r="J49" s="175"/>
      <c r="K49" s="123"/>
      <c r="L49" s="93"/>
      <c r="M49" s="93"/>
      <c r="N49" s="93"/>
      <c r="O49" s="93"/>
      <c r="P49" s="92"/>
      <c r="Q49" s="156"/>
      <c r="R49" s="226">
        <v>500</v>
      </c>
      <c r="S49" s="40" t="s">
        <v>322</v>
      </c>
      <c r="T49" s="40" t="s">
        <v>322</v>
      </c>
      <c r="U49" s="40" t="s">
        <v>322</v>
      </c>
      <c r="V49" s="40"/>
      <c r="W49" s="14" t="s">
        <v>322</v>
      </c>
      <c r="X49" s="14"/>
      <c r="Y49" s="72" t="s">
        <v>322</v>
      </c>
      <c r="Z49" s="234">
        <v>500</v>
      </c>
    </row>
    <row r="50" spans="1:26" s="3" customFormat="1" ht="26.4" x14ac:dyDescent="0.25">
      <c r="A50" s="9" t="s">
        <v>59</v>
      </c>
      <c r="B50" s="115">
        <v>1300</v>
      </c>
      <c r="C50" s="79"/>
      <c r="D50" s="79"/>
      <c r="E50" s="79">
        <v>1300</v>
      </c>
      <c r="F50" s="79">
        <f t="shared" si="0"/>
        <v>0</v>
      </c>
      <c r="G50" s="124">
        <v>1500</v>
      </c>
      <c r="H50" s="124"/>
      <c r="I50" s="124"/>
      <c r="J50" s="175">
        <v>1500</v>
      </c>
      <c r="K50" s="123">
        <v>0</v>
      </c>
      <c r="L50" s="93">
        <v>1750</v>
      </c>
      <c r="M50" s="93">
        <v>0</v>
      </c>
      <c r="N50" s="93"/>
      <c r="O50" s="93">
        <v>1750</v>
      </c>
      <c r="P50" s="92">
        <f t="shared" si="2"/>
        <v>0</v>
      </c>
      <c r="Q50" s="156">
        <v>2000</v>
      </c>
      <c r="R50" s="226">
        <v>2600</v>
      </c>
      <c r="S50" s="40" t="s">
        <v>322</v>
      </c>
      <c r="T50" s="40" t="s">
        <v>322</v>
      </c>
      <c r="U50" s="40" t="s">
        <v>322</v>
      </c>
      <c r="V50" s="40"/>
      <c r="W50" s="14" t="s">
        <v>322</v>
      </c>
      <c r="X50" s="14"/>
      <c r="Y50" s="72" t="s">
        <v>322</v>
      </c>
      <c r="Z50" s="234">
        <v>2200</v>
      </c>
    </row>
    <row r="51" spans="1:26" s="3" customFormat="1" ht="13.8" x14ac:dyDescent="0.25">
      <c r="A51" s="9" t="s">
        <v>60</v>
      </c>
      <c r="B51" s="115">
        <v>1100</v>
      </c>
      <c r="C51" s="79"/>
      <c r="D51" s="79"/>
      <c r="E51" s="79">
        <v>950</v>
      </c>
      <c r="F51" s="79">
        <f t="shared" si="0"/>
        <v>150</v>
      </c>
      <c r="G51" s="124">
        <v>1400</v>
      </c>
      <c r="H51" s="124"/>
      <c r="I51" s="124"/>
      <c r="J51" s="175">
        <v>1130.2</v>
      </c>
      <c r="K51" s="123">
        <f t="shared" si="1"/>
        <v>269.79999999999995</v>
      </c>
      <c r="L51" s="93">
        <v>1500</v>
      </c>
      <c r="M51" s="93">
        <v>0</v>
      </c>
      <c r="N51" s="93"/>
      <c r="O51" s="93">
        <v>0</v>
      </c>
      <c r="P51" s="92">
        <f t="shared" si="2"/>
        <v>1500</v>
      </c>
      <c r="Q51" s="156">
        <v>1550</v>
      </c>
      <c r="R51" s="226"/>
      <c r="S51" s="21"/>
      <c r="T51" s="21"/>
      <c r="U51" s="21"/>
      <c r="V51" s="106"/>
      <c r="W51" s="21"/>
      <c r="X51" s="14"/>
      <c r="Y51" s="72"/>
      <c r="Z51" s="234"/>
    </row>
    <row r="52" spans="1:26" s="3" customFormat="1" ht="13.8" x14ac:dyDescent="0.25">
      <c r="A52" s="9" t="s">
        <v>61</v>
      </c>
      <c r="B52" s="115"/>
      <c r="C52" s="79"/>
      <c r="D52" s="79"/>
      <c r="E52" s="79"/>
      <c r="F52" s="79"/>
      <c r="G52" s="124"/>
      <c r="H52" s="124"/>
      <c r="I52" s="124"/>
      <c r="J52" s="175"/>
      <c r="K52" s="123"/>
      <c r="L52" s="93">
        <v>0</v>
      </c>
      <c r="M52" s="93">
        <v>0</v>
      </c>
      <c r="N52" s="93"/>
      <c r="O52" s="93"/>
      <c r="P52" s="92">
        <f t="shared" si="2"/>
        <v>0</v>
      </c>
      <c r="Q52" s="156">
        <v>500</v>
      </c>
      <c r="R52" s="226"/>
      <c r="S52" s="40"/>
      <c r="T52" s="40"/>
      <c r="U52" s="40"/>
      <c r="V52" s="40"/>
      <c r="W52" s="14"/>
      <c r="X52" s="14"/>
      <c r="Y52" s="72"/>
      <c r="Z52" s="234"/>
    </row>
    <row r="53" spans="1:26" s="3" customFormat="1" ht="13.8" x14ac:dyDescent="0.25">
      <c r="A53" s="9" t="s">
        <v>62</v>
      </c>
      <c r="B53" s="115">
        <v>0</v>
      </c>
      <c r="C53" s="79"/>
      <c r="D53" s="79"/>
      <c r="E53" s="79"/>
      <c r="F53" s="79">
        <f t="shared" si="0"/>
        <v>0</v>
      </c>
      <c r="G53" s="124">
        <v>2500</v>
      </c>
      <c r="H53" s="124"/>
      <c r="I53" s="124"/>
      <c r="J53" s="175">
        <v>2478.34</v>
      </c>
      <c r="K53" s="123">
        <f t="shared" si="1"/>
        <v>21.659999999999854</v>
      </c>
      <c r="L53" s="93">
        <v>2750</v>
      </c>
      <c r="M53" s="93">
        <v>0</v>
      </c>
      <c r="N53" s="93"/>
      <c r="O53" s="93">
        <v>0</v>
      </c>
      <c r="P53" s="92">
        <f t="shared" si="2"/>
        <v>2750</v>
      </c>
      <c r="Q53" s="156">
        <v>2300</v>
      </c>
      <c r="R53" s="226">
        <v>2990</v>
      </c>
      <c r="S53" s="21" t="s">
        <v>322</v>
      </c>
      <c r="T53" s="21" t="s">
        <v>322</v>
      </c>
      <c r="U53" s="21" t="s">
        <v>322</v>
      </c>
      <c r="V53" s="21"/>
      <c r="W53" s="21" t="s">
        <v>322</v>
      </c>
      <c r="X53" s="14"/>
      <c r="Y53" s="72" t="s">
        <v>322</v>
      </c>
      <c r="Z53" s="234">
        <v>2300</v>
      </c>
    </row>
    <row r="54" spans="1:26" s="3" customFormat="1" ht="13.8" x14ac:dyDescent="0.25">
      <c r="A54" s="9" t="s">
        <v>63</v>
      </c>
      <c r="B54" s="115">
        <v>500</v>
      </c>
      <c r="C54" s="79"/>
      <c r="D54" s="79"/>
      <c r="E54" s="79">
        <v>500</v>
      </c>
      <c r="F54" s="79">
        <f t="shared" si="0"/>
        <v>0</v>
      </c>
      <c r="G54" s="124">
        <v>650</v>
      </c>
      <c r="H54" s="124"/>
      <c r="I54" s="124"/>
      <c r="J54" s="175"/>
      <c r="K54" s="123">
        <f t="shared" si="1"/>
        <v>650</v>
      </c>
      <c r="L54" s="93">
        <v>845</v>
      </c>
      <c r="M54" s="93">
        <v>0</v>
      </c>
      <c r="N54" s="93"/>
      <c r="O54" s="93">
        <v>0</v>
      </c>
      <c r="P54" s="92">
        <f t="shared" si="2"/>
        <v>845</v>
      </c>
      <c r="Q54" s="156"/>
      <c r="R54" s="226"/>
      <c r="S54" s="14"/>
      <c r="T54" s="40"/>
      <c r="U54" s="40"/>
      <c r="V54" s="40"/>
      <c r="W54" s="14"/>
      <c r="X54" s="14"/>
      <c r="Y54" s="72"/>
      <c r="Z54" s="234"/>
    </row>
    <row r="55" spans="1:26" s="3" customFormat="1" ht="13.8" x14ac:dyDescent="0.25">
      <c r="A55" s="9" t="s">
        <v>356</v>
      </c>
      <c r="B55" s="115">
        <v>400</v>
      </c>
      <c r="C55" s="79">
        <v>350</v>
      </c>
      <c r="D55" s="79"/>
      <c r="E55" s="79">
        <v>728.27</v>
      </c>
      <c r="F55" s="79">
        <f t="shared" si="0"/>
        <v>21.730000000000018</v>
      </c>
      <c r="G55" s="124"/>
      <c r="H55" s="124"/>
      <c r="I55" s="124"/>
      <c r="J55" s="175"/>
      <c r="K55" s="123">
        <f t="shared" si="1"/>
        <v>0</v>
      </c>
      <c r="L55" s="93">
        <v>975</v>
      </c>
      <c r="M55" s="93">
        <v>0</v>
      </c>
      <c r="N55" s="93"/>
      <c r="O55" s="93">
        <v>0</v>
      </c>
      <c r="P55" s="92">
        <f t="shared" si="2"/>
        <v>975</v>
      </c>
      <c r="Q55" s="156"/>
      <c r="R55" s="226">
        <v>6000</v>
      </c>
      <c r="S55" s="21" t="s">
        <v>322</v>
      </c>
      <c r="T55" s="21" t="s">
        <v>322</v>
      </c>
      <c r="U55" s="21" t="s">
        <v>322</v>
      </c>
      <c r="V55" s="21" t="s">
        <v>322</v>
      </c>
      <c r="W55" s="21" t="s">
        <v>322</v>
      </c>
      <c r="X55" s="21"/>
      <c r="Y55" s="72" t="s">
        <v>322</v>
      </c>
      <c r="Z55" s="234">
        <v>975</v>
      </c>
    </row>
    <row r="56" spans="1:26" s="3" customFormat="1" ht="13.8" x14ac:dyDescent="0.25">
      <c r="A56" s="9" t="s">
        <v>65</v>
      </c>
      <c r="B56" s="115">
        <v>500</v>
      </c>
      <c r="C56" s="79"/>
      <c r="D56" s="79"/>
      <c r="E56" s="79">
        <v>0</v>
      </c>
      <c r="F56" s="79">
        <f t="shared" si="0"/>
        <v>500</v>
      </c>
      <c r="G56" s="124"/>
      <c r="H56" s="124"/>
      <c r="I56" s="124"/>
      <c r="J56" s="175"/>
      <c r="K56" s="123">
        <f t="shared" si="1"/>
        <v>0</v>
      </c>
      <c r="L56" s="93">
        <v>0</v>
      </c>
      <c r="M56" s="93">
        <v>0</v>
      </c>
      <c r="N56" s="93"/>
      <c r="O56" s="93"/>
      <c r="P56" s="92">
        <f t="shared" si="2"/>
        <v>0</v>
      </c>
      <c r="Q56" s="156"/>
      <c r="R56" s="226"/>
      <c r="S56" s="21"/>
      <c r="T56" s="21"/>
      <c r="U56" s="21"/>
      <c r="V56" s="21"/>
      <c r="W56" s="21"/>
      <c r="X56" s="21"/>
      <c r="Y56" s="72"/>
      <c r="Z56" s="234"/>
    </row>
    <row r="57" spans="1:26" s="122" customFormat="1" ht="13.8" x14ac:dyDescent="0.25">
      <c r="A57" s="45" t="s">
        <v>66</v>
      </c>
      <c r="B57" s="119"/>
      <c r="C57" s="138">
        <v>600</v>
      </c>
      <c r="D57" s="120"/>
      <c r="E57" s="138">
        <v>0</v>
      </c>
      <c r="F57" s="138">
        <f t="shared" si="0"/>
        <v>600</v>
      </c>
      <c r="G57" s="126">
        <v>500</v>
      </c>
      <c r="H57" s="126"/>
      <c r="I57" s="126"/>
      <c r="J57" s="177">
        <v>500</v>
      </c>
      <c r="K57" s="123">
        <f t="shared" si="1"/>
        <v>0</v>
      </c>
      <c r="L57" s="94">
        <v>550</v>
      </c>
      <c r="M57" s="94">
        <v>0</v>
      </c>
      <c r="N57" s="94"/>
      <c r="O57" s="94">
        <v>0</v>
      </c>
      <c r="P57" s="92">
        <f t="shared" si="2"/>
        <v>550</v>
      </c>
      <c r="Q57" s="157">
        <v>500</v>
      </c>
      <c r="R57" s="227">
        <v>575</v>
      </c>
      <c r="S57" s="145" t="s">
        <v>322</v>
      </c>
      <c r="T57" s="251" t="s">
        <v>322</v>
      </c>
      <c r="U57" s="251" t="s">
        <v>322</v>
      </c>
      <c r="V57" s="251"/>
      <c r="W57" s="251"/>
      <c r="X57" s="252" t="s">
        <v>322</v>
      </c>
      <c r="Y57" s="140"/>
      <c r="Z57" s="234"/>
    </row>
    <row r="58" spans="1:26" s="122" customFormat="1" ht="26.4" x14ac:dyDescent="0.25">
      <c r="A58" s="45" t="s">
        <v>67</v>
      </c>
      <c r="B58" s="119"/>
      <c r="C58" s="138"/>
      <c r="D58" s="120"/>
      <c r="E58" s="138"/>
      <c r="F58" s="138"/>
      <c r="G58" s="126"/>
      <c r="H58" s="126"/>
      <c r="I58" s="126"/>
      <c r="J58" s="177"/>
      <c r="K58" s="123">
        <f t="shared" si="1"/>
        <v>0</v>
      </c>
      <c r="L58" s="94">
        <v>200</v>
      </c>
      <c r="M58" s="94">
        <v>0</v>
      </c>
      <c r="N58" s="94"/>
      <c r="O58" s="94">
        <v>0</v>
      </c>
      <c r="P58" s="92">
        <f t="shared" si="2"/>
        <v>200</v>
      </c>
      <c r="Q58" s="157"/>
      <c r="R58" s="227"/>
      <c r="S58" s="145"/>
      <c r="T58" s="145"/>
      <c r="U58" s="145"/>
      <c r="V58" s="121"/>
      <c r="W58" s="145"/>
      <c r="X58" s="145"/>
      <c r="Y58" s="140"/>
      <c r="Z58" s="234"/>
    </row>
    <row r="59" spans="1:26" s="3" customFormat="1" ht="26.4" x14ac:dyDescent="0.25">
      <c r="A59" s="9" t="s">
        <v>68</v>
      </c>
      <c r="B59" s="115">
        <v>0</v>
      </c>
      <c r="C59" s="79"/>
      <c r="D59" s="79"/>
      <c r="E59" s="79"/>
      <c r="F59" s="79">
        <f t="shared" ref="F59:F119" si="3">B59+C59-D59-E59</f>
        <v>0</v>
      </c>
      <c r="G59" s="124">
        <v>250</v>
      </c>
      <c r="H59" s="124">
        <v>450</v>
      </c>
      <c r="I59" s="124"/>
      <c r="J59" s="175">
        <v>700</v>
      </c>
      <c r="K59" s="123">
        <f t="shared" si="1"/>
        <v>0</v>
      </c>
      <c r="L59" s="93">
        <v>300</v>
      </c>
      <c r="M59" s="93">
        <v>0</v>
      </c>
      <c r="N59" s="93"/>
      <c r="O59" s="93">
        <v>0</v>
      </c>
      <c r="P59" s="92">
        <f t="shared" si="2"/>
        <v>300</v>
      </c>
      <c r="Q59" s="156">
        <v>805</v>
      </c>
      <c r="R59" s="226">
        <v>875</v>
      </c>
      <c r="S59" s="21" t="s">
        <v>322</v>
      </c>
      <c r="T59" s="21" t="s">
        <v>322</v>
      </c>
      <c r="U59" s="21" t="s">
        <v>322</v>
      </c>
      <c r="V59" s="21"/>
      <c r="W59" s="21" t="s">
        <v>322</v>
      </c>
      <c r="X59" s="21"/>
      <c r="Y59" s="72" t="s">
        <v>322</v>
      </c>
      <c r="Z59" s="234">
        <v>700</v>
      </c>
    </row>
    <row r="60" spans="1:26" s="3" customFormat="1" ht="13.8" x14ac:dyDescent="0.25">
      <c r="A60" s="9" t="s">
        <v>69</v>
      </c>
      <c r="B60" s="115"/>
      <c r="C60" s="79"/>
      <c r="D60" s="79"/>
      <c r="E60" s="79"/>
      <c r="F60" s="79"/>
      <c r="G60" s="124"/>
      <c r="H60" s="124"/>
      <c r="I60" s="124"/>
      <c r="J60" s="175"/>
      <c r="K60" s="123"/>
      <c r="L60" s="93">
        <v>0</v>
      </c>
      <c r="M60" s="93">
        <v>0</v>
      </c>
      <c r="N60" s="93"/>
      <c r="O60" s="93"/>
      <c r="P60" s="92">
        <f t="shared" si="2"/>
        <v>0</v>
      </c>
      <c r="Q60" s="156">
        <v>325</v>
      </c>
      <c r="R60" s="226">
        <v>422.5</v>
      </c>
      <c r="S60" s="21" t="s">
        <v>322</v>
      </c>
      <c r="T60" s="21" t="s">
        <v>322</v>
      </c>
      <c r="U60" s="21" t="s">
        <v>322</v>
      </c>
      <c r="V60" s="21"/>
      <c r="W60" s="21" t="s">
        <v>322</v>
      </c>
      <c r="X60" s="21"/>
      <c r="Y60" s="72" t="s">
        <v>322</v>
      </c>
      <c r="Z60" s="234">
        <v>325</v>
      </c>
    </row>
    <row r="61" spans="1:26" s="3" customFormat="1" ht="21.75" customHeight="1" x14ac:dyDescent="0.25">
      <c r="A61" s="9" t="s">
        <v>352</v>
      </c>
      <c r="B61" s="115">
        <v>500</v>
      </c>
      <c r="C61" s="79">
        <v>500</v>
      </c>
      <c r="D61" s="79"/>
      <c r="E61" s="79">
        <v>1000</v>
      </c>
      <c r="F61" s="79">
        <f>B61+C61-D61-E61</f>
        <v>0</v>
      </c>
      <c r="G61" s="124">
        <v>600</v>
      </c>
      <c r="H61" s="124"/>
      <c r="I61" s="124"/>
      <c r="J61" s="175"/>
      <c r="K61" s="123">
        <f>G61+H61-I61-J61</f>
        <v>600</v>
      </c>
      <c r="L61" s="93">
        <v>750</v>
      </c>
      <c r="M61" s="93">
        <v>0</v>
      </c>
      <c r="N61" s="93"/>
      <c r="O61" s="93"/>
      <c r="P61" s="92">
        <f>L61+M61-N61-O61</f>
        <v>750</v>
      </c>
      <c r="Q61" s="156">
        <v>750</v>
      </c>
      <c r="R61" s="226">
        <v>1500</v>
      </c>
      <c r="S61" s="21" t="s">
        <v>322</v>
      </c>
      <c r="T61" s="14" t="s">
        <v>322</v>
      </c>
      <c r="U61" s="14" t="s">
        <v>322</v>
      </c>
      <c r="V61" s="14"/>
      <c r="W61" s="14" t="s">
        <v>322</v>
      </c>
      <c r="X61" s="14"/>
      <c r="Y61" s="72" t="s">
        <v>322</v>
      </c>
      <c r="Z61" s="234">
        <v>660</v>
      </c>
    </row>
    <row r="62" spans="1:26" s="3" customFormat="1" ht="13.8" x14ac:dyDescent="0.25">
      <c r="A62" s="9" t="s">
        <v>342</v>
      </c>
      <c r="B62" s="115"/>
      <c r="C62" s="79"/>
      <c r="D62" s="79"/>
      <c r="E62" s="79"/>
      <c r="F62" s="79"/>
      <c r="G62" s="124"/>
      <c r="H62" s="124"/>
      <c r="I62" s="124"/>
      <c r="J62" s="175"/>
      <c r="K62" s="123"/>
      <c r="L62" s="93"/>
      <c r="M62" s="93"/>
      <c r="N62" s="93"/>
      <c r="O62" s="93"/>
      <c r="P62" s="92"/>
      <c r="Q62" s="156"/>
      <c r="R62" s="226">
        <v>650</v>
      </c>
      <c r="S62" s="21" t="s">
        <v>322</v>
      </c>
      <c r="T62" s="250" t="s">
        <v>322</v>
      </c>
      <c r="U62" s="250" t="s">
        <v>322</v>
      </c>
      <c r="V62" s="250"/>
      <c r="W62" s="250"/>
      <c r="X62" s="250" t="s">
        <v>322</v>
      </c>
      <c r="Y62" s="72"/>
      <c r="Z62" s="234">
        <v>0</v>
      </c>
    </row>
    <row r="63" spans="1:26" s="3" customFormat="1" ht="13.8" x14ac:dyDescent="0.25">
      <c r="A63" s="9" t="s">
        <v>70</v>
      </c>
      <c r="B63" s="115">
        <v>1500</v>
      </c>
      <c r="C63" s="79"/>
      <c r="D63" s="79"/>
      <c r="E63" s="79">
        <v>0</v>
      </c>
      <c r="F63" s="79">
        <f t="shared" si="3"/>
        <v>1500</v>
      </c>
      <c r="G63" s="124">
        <v>1400</v>
      </c>
      <c r="H63" s="124">
        <v>350</v>
      </c>
      <c r="I63" s="124"/>
      <c r="J63" s="175">
        <v>1750</v>
      </c>
      <c r="K63" s="123">
        <f t="shared" si="1"/>
        <v>0</v>
      </c>
      <c r="L63" s="93">
        <v>1400</v>
      </c>
      <c r="M63" s="93">
        <v>193.5</v>
      </c>
      <c r="N63" s="93"/>
      <c r="O63" s="93">
        <v>1593.5</v>
      </c>
      <c r="P63" s="92">
        <f t="shared" si="2"/>
        <v>0</v>
      </c>
      <c r="Q63" s="156">
        <v>1700</v>
      </c>
      <c r="R63" s="226">
        <v>1700</v>
      </c>
      <c r="S63" s="21" t="s">
        <v>322</v>
      </c>
      <c r="T63" s="21" t="s">
        <v>322</v>
      </c>
      <c r="U63" s="21" t="s">
        <v>322</v>
      </c>
      <c r="V63" s="21"/>
      <c r="W63" s="21" t="s">
        <v>322</v>
      </c>
      <c r="X63" s="21"/>
      <c r="Y63" s="72" t="s">
        <v>322</v>
      </c>
      <c r="Z63" s="234">
        <v>1700</v>
      </c>
    </row>
    <row r="64" spans="1:26" s="3" customFormat="1" ht="13.8" x14ac:dyDescent="0.25">
      <c r="A64" s="9" t="s">
        <v>71</v>
      </c>
      <c r="B64" s="115"/>
      <c r="C64" s="79"/>
      <c r="D64" s="79"/>
      <c r="E64" s="79"/>
      <c r="F64" s="79"/>
      <c r="G64" s="124"/>
      <c r="H64" s="124"/>
      <c r="I64" s="124"/>
      <c r="J64" s="175"/>
      <c r="K64" s="123"/>
      <c r="L64" s="93">
        <v>0</v>
      </c>
      <c r="M64" s="93">
        <v>0</v>
      </c>
      <c r="N64" s="93"/>
      <c r="O64" s="93"/>
      <c r="P64" s="92">
        <f t="shared" si="2"/>
        <v>0</v>
      </c>
      <c r="Q64" s="156">
        <v>500</v>
      </c>
      <c r="R64" s="226"/>
      <c r="S64" s="21"/>
      <c r="T64" s="21"/>
      <c r="U64" s="21"/>
      <c r="V64" s="21"/>
      <c r="W64" s="21"/>
      <c r="X64" s="21"/>
      <c r="Y64" s="72"/>
      <c r="Z64" s="234"/>
    </row>
    <row r="65" spans="1:26" s="3" customFormat="1" ht="13.8" x14ac:dyDescent="0.25">
      <c r="A65" s="9" t="s">
        <v>72</v>
      </c>
      <c r="B65" s="115"/>
      <c r="C65" s="79"/>
      <c r="D65" s="79"/>
      <c r="E65" s="79"/>
      <c r="F65" s="79"/>
      <c r="G65" s="124"/>
      <c r="H65" s="124"/>
      <c r="I65" s="124"/>
      <c r="J65" s="175"/>
      <c r="K65" s="123">
        <f t="shared" si="1"/>
        <v>0</v>
      </c>
      <c r="L65" s="93">
        <v>500</v>
      </c>
      <c r="M65" s="93">
        <v>0</v>
      </c>
      <c r="N65" s="93"/>
      <c r="O65" s="93">
        <v>0</v>
      </c>
      <c r="P65" s="92">
        <f t="shared" si="2"/>
        <v>500</v>
      </c>
      <c r="Q65" s="156"/>
      <c r="R65" s="226">
        <v>1000</v>
      </c>
      <c r="S65" s="21" t="s">
        <v>322</v>
      </c>
      <c r="T65" s="21" t="s">
        <v>322</v>
      </c>
      <c r="U65" s="21" t="s">
        <v>322</v>
      </c>
      <c r="V65" s="21"/>
      <c r="W65" s="21" t="s">
        <v>322</v>
      </c>
      <c r="X65" s="21"/>
      <c r="Y65" s="72" t="s">
        <v>322</v>
      </c>
      <c r="Z65" s="234">
        <v>500</v>
      </c>
    </row>
    <row r="66" spans="1:26" s="3" customFormat="1" ht="13.8" x14ac:dyDescent="0.25">
      <c r="A66" s="9" t="s">
        <v>364</v>
      </c>
      <c r="B66" s="115"/>
      <c r="C66" s="79"/>
      <c r="D66" s="79"/>
      <c r="E66" s="79"/>
      <c r="F66" s="79"/>
      <c r="G66" s="124"/>
      <c r="H66" s="124"/>
      <c r="I66" s="124"/>
      <c r="J66" s="175"/>
      <c r="K66" s="123"/>
      <c r="L66" s="93"/>
      <c r="M66" s="93"/>
      <c r="N66" s="93"/>
      <c r="O66" s="93"/>
      <c r="P66" s="92"/>
      <c r="Q66" s="156"/>
      <c r="R66" s="226">
        <v>747.5</v>
      </c>
      <c r="S66" s="21" t="s">
        <v>322</v>
      </c>
      <c r="T66" s="21" t="s">
        <v>322</v>
      </c>
      <c r="U66" s="21" t="s">
        <v>322</v>
      </c>
      <c r="V66" s="21"/>
      <c r="W66" s="21" t="s">
        <v>322</v>
      </c>
      <c r="X66" s="21"/>
      <c r="Y66" s="72" t="s">
        <v>322</v>
      </c>
      <c r="Z66" s="234">
        <v>500</v>
      </c>
    </row>
    <row r="67" spans="1:26" s="3" customFormat="1" ht="13.8" x14ac:dyDescent="0.25">
      <c r="A67" s="9" t="s">
        <v>73</v>
      </c>
      <c r="B67" s="115">
        <v>600</v>
      </c>
      <c r="C67" s="79"/>
      <c r="D67" s="79"/>
      <c r="E67" s="79">
        <v>500</v>
      </c>
      <c r="F67" s="79">
        <f t="shared" si="3"/>
        <v>100</v>
      </c>
      <c r="G67" s="124">
        <v>780</v>
      </c>
      <c r="H67" s="124"/>
      <c r="I67" s="124"/>
      <c r="J67" s="175">
        <v>553.72</v>
      </c>
      <c r="K67" s="123">
        <f t="shared" si="1"/>
        <v>226.27999999999997</v>
      </c>
      <c r="L67" s="93">
        <v>1000</v>
      </c>
      <c r="M67" s="93">
        <v>0</v>
      </c>
      <c r="N67" s="93"/>
      <c r="O67" s="93">
        <v>999.9</v>
      </c>
      <c r="P67" s="92">
        <f t="shared" si="2"/>
        <v>0.10000000000002274</v>
      </c>
      <c r="Q67" s="156">
        <v>730</v>
      </c>
      <c r="R67" s="226"/>
      <c r="S67" s="21"/>
      <c r="T67" s="21"/>
      <c r="U67" s="21"/>
      <c r="V67" s="21"/>
      <c r="W67" s="21"/>
      <c r="X67" s="21"/>
      <c r="Y67" s="72"/>
      <c r="Z67" s="234"/>
    </row>
    <row r="68" spans="1:26" s="3" customFormat="1" ht="13.8" x14ac:dyDescent="0.25">
      <c r="A68" s="9" t="s">
        <v>74</v>
      </c>
      <c r="B68" s="115">
        <v>2000</v>
      </c>
      <c r="C68" s="79"/>
      <c r="D68" s="79"/>
      <c r="E68" s="79">
        <v>0</v>
      </c>
      <c r="F68" s="79">
        <f t="shared" si="3"/>
        <v>2000</v>
      </c>
      <c r="G68" s="124"/>
      <c r="H68" s="124"/>
      <c r="I68" s="124"/>
      <c r="J68" s="175"/>
      <c r="K68" s="123">
        <f t="shared" si="1"/>
        <v>0</v>
      </c>
      <c r="L68" s="93">
        <v>0</v>
      </c>
      <c r="M68" s="93">
        <v>0</v>
      </c>
      <c r="N68" s="93"/>
      <c r="O68" s="93"/>
      <c r="P68" s="92">
        <f t="shared" si="2"/>
        <v>0</v>
      </c>
      <c r="Q68" s="156">
        <v>1000</v>
      </c>
      <c r="R68" s="226"/>
      <c r="S68" s="21"/>
      <c r="T68" s="21"/>
      <c r="U68" s="21"/>
      <c r="V68" s="21"/>
      <c r="W68" s="21"/>
      <c r="X68" s="21"/>
      <c r="Y68" s="72"/>
      <c r="Z68" s="234"/>
    </row>
    <row r="69" spans="1:26" s="3" customFormat="1" ht="13.8" x14ac:dyDescent="0.25">
      <c r="A69" s="9" t="s">
        <v>75</v>
      </c>
      <c r="B69" s="115"/>
      <c r="C69" s="79"/>
      <c r="D69" s="79"/>
      <c r="E69" s="79"/>
      <c r="F69" s="79"/>
      <c r="G69" s="124"/>
      <c r="H69" s="124"/>
      <c r="I69" s="124"/>
      <c r="J69" s="175"/>
      <c r="K69" s="123"/>
      <c r="L69" s="93">
        <v>0</v>
      </c>
      <c r="M69" s="93">
        <v>0</v>
      </c>
      <c r="N69" s="93"/>
      <c r="O69" s="93"/>
      <c r="P69" s="92">
        <f t="shared" si="2"/>
        <v>0</v>
      </c>
      <c r="Q69" s="156">
        <v>500</v>
      </c>
      <c r="R69" s="226">
        <v>1040</v>
      </c>
      <c r="S69" s="21" t="s">
        <v>322</v>
      </c>
      <c r="T69" s="21" t="s">
        <v>322</v>
      </c>
      <c r="U69" s="21" t="s">
        <v>322</v>
      </c>
      <c r="V69" s="21"/>
      <c r="W69" s="21" t="s">
        <v>322</v>
      </c>
      <c r="X69" s="21"/>
      <c r="Y69" s="72" t="s">
        <v>322</v>
      </c>
      <c r="Z69" s="234">
        <v>550</v>
      </c>
    </row>
    <row r="70" spans="1:26" s="3" customFormat="1" ht="13.8" x14ac:dyDescent="0.25">
      <c r="A70" s="9" t="s">
        <v>357</v>
      </c>
      <c r="B70" s="115"/>
      <c r="C70" s="79"/>
      <c r="D70" s="79"/>
      <c r="E70" s="79"/>
      <c r="F70" s="79"/>
      <c r="G70" s="124"/>
      <c r="H70" s="124"/>
      <c r="I70" s="124"/>
      <c r="J70" s="175"/>
      <c r="K70" s="123"/>
      <c r="L70" s="93"/>
      <c r="M70" s="93"/>
      <c r="N70" s="93"/>
      <c r="O70" s="93"/>
      <c r="P70" s="92"/>
      <c r="Q70" s="156"/>
      <c r="R70" s="226">
        <v>8000</v>
      </c>
      <c r="S70" s="21" t="s">
        <v>322</v>
      </c>
      <c r="T70" s="21" t="s">
        <v>322</v>
      </c>
      <c r="U70" s="21" t="s">
        <v>322</v>
      </c>
      <c r="V70" s="21"/>
      <c r="W70" s="21"/>
      <c r="X70" s="250" t="s">
        <v>322</v>
      </c>
      <c r="Y70" s="72" t="s">
        <v>322</v>
      </c>
      <c r="Z70" s="234">
        <v>500</v>
      </c>
    </row>
    <row r="71" spans="1:26" s="3" customFormat="1" ht="13.8" x14ac:dyDescent="0.25">
      <c r="A71" s="9" t="s">
        <v>76</v>
      </c>
      <c r="B71" s="115">
        <v>0</v>
      </c>
      <c r="C71" s="79"/>
      <c r="D71" s="79"/>
      <c r="E71" s="79">
        <v>0</v>
      </c>
      <c r="F71" s="79">
        <f t="shared" si="3"/>
        <v>0</v>
      </c>
      <c r="G71" s="124">
        <v>500</v>
      </c>
      <c r="H71" s="124"/>
      <c r="I71" s="124"/>
      <c r="J71" s="175"/>
      <c r="K71" s="123">
        <f t="shared" si="1"/>
        <v>500</v>
      </c>
      <c r="L71" s="93">
        <v>0</v>
      </c>
      <c r="M71" s="93">
        <v>0</v>
      </c>
      <c r="N71" s="93"/>
      <c r="O71" s="93"/>
      <c r="P71" s="92">
        <f t="shared" ref="P71:P136" si="4">L71+M71-N71-O71</f>
        <v>0</v>
      </c>
      <c r="Q71" s="156"/>
      <c r="R71" s="226"/>
      <c r="S71" s="21"/>
      <c r="T71" s="21"/>
      <c r="U71" s="21"/>
      <c r="V71" s="21"/>
      <c r="W71" s="21"/>
      <c r="X71" s="21"/>
      <c r="Y71" s="72"/>
      <c r="Z71" s="234"/>
    </row>
    <row r="72" spans="1:26" s="3" customFormat="1" ht="13.8" x14ac:dyDescent="0.25">
      <c r="A72" s="9" t="s">
        <v>310</v>
      </c>
      <c r="B72" s="115"/>
      <c r="C72" s="79"/>
      <c r="D72" s="79"/>
      <c r="E72" s="79"/>
      <c r="F72" s="79"/>
      <c r="G72" s="124"/>
      <c r="H72" s="124"/>
      <c r="I72" s="124"/>
      <c r="J72" s="175"/>
      <c r="K72" s="123"/>
      <c r="L72" s="93">
        <v>0</v>
      </c>
      <c r="M72" s="93">
        <v>0</v>
      </c>
      <c r="N72" s="93"/>
      <c r="O72" s="93"/>
      <c r="P72" s="92">
        <f t="shared" si="4"/>
        <v>0</v>
      </c>
      <c r="Q72" s="156">
        <v>500</v>
      </c>
      <c r="R72" s="226">
        <v>650</v>
      </c>
      <c r="S72" s="21" t="s">
        <v>322</v>
      </c>
      <c r="T72" s="21" t="s">
        <v>322</v>
      </c>
      <c r="U72" s="21" t="s">
        <v>322</v>
      </c>
      <c r="V72" s="21"/>
      <c r="W72" s="21"/>
      <c r="X72" s="250" t="s">
        <v>322</v>
      </c>
      <c r="Y72" s="72" t="s">
        <v>322</v>
      </c>
      <c r="Z72" s="234">
        <v>400</v>
      </c>
    </row>
    <row r="73" spans="1:26" s="3" customFormat="1" ht="26.4" x14ac:dyDescent="0.25">
      <c r="A73" s="9" t="s">
        <v>77</v>
      </c>
      <c r="B73" s="115">
        <v>650</v>
      </c>
      <c r="C73" s="79"/>
      <c r="D73" s="79"/>
      <c r="E73" s="79">
        <v>640.55999999999995</v>
      </c>
      <c r="F73" s="79">
        <f t="shared" si="3"/>
        <v>9.4400000000000546</v>
      </c>
      <c r="G73" s="124">
        <v>845</v>
      </c>
      <c r="H73" s="124"/>
      <c r="I73" s="124"/>
      <c r="J73" s="175"/>
      <c r="K73" s="123">
        <f t="shared" si="1"/>
        <v>845</v>
      </c>
      <c r="L73" s="93">
        <v>845</v>
      </c>
      <c r="M73" s="93">
        <v>0</v>
      </c>
      <c r="N73" s="93"/>
      <c r="O73" s="93">
        <v>0</v>
      </c>
      <c r="P73" s="92">
        <f t="shared" si="4"/>
        <v>845</v>
      </c>
      <c r="Q73" s="156"/>
      <c r="R73" s="226"/>
      <c r="S73" s="21"/>
      <c r="T73" s="21"/>
      <c r="U73" s="21"/>
      <c r="V73" s="21"/>
      <c r="W73" s="21"/>
      <c r="X73" s="21"/>
      <c r="Y73" s="72"/>
      <c r="Z73" s="234"/>
    </row>
    <row r="74" spans="1:26" s="3" customFormat="1" ht="13.8" x14ac:dyDescent="0.25">
      <c r="A74" s="9" t="s">
        <v>78</v>
      </c>
      <c r="B74" s="115">
        <v>650</v>
      </c>
      <c r="C74" s="79"/>
      <c r="D74" s="79"/>
      <c r="E74" s="79">
        <v>542.63</v>
      </c>
      <c r="F74" s="79">
        <f t="shared" si="3"/>
        <v>107.37</v>
      </c>
      <c r="G74" s="124">
        <v>500</v>
      </c>
      <c r="H74" s="124"/>
      <c r="I74" s="124"/>
      <c r="J74" s="175">
        <v>500</v>
      </c>
      <c r="K74" s="123">
        <f t="shared" si="1"/>
        <v>0</v>
      </c>
      <c r="L74" s="93">
        <v>600</v>
      </c>
      <c r="M74" s="93">
        <v>0</v>
      </c>
      <c r="N74" s="93"/>
      <c r="O74" s="93">
        <v>598.5</v>
      </c>
      <c r="P74" s="92">
        <f t="shared" si="4"/>
        <v>1.5</v>
      </c>
      <c r="Q74" s="156">
        <v>700</v>
      </c>
      <c r="R74" s="226">
        <v>1000</v>
      </c>
      <c r="S74" s="21" t="s">
        <v>322</v>
      </c>
      <c r="T74" s="21" t="s">
        <v>322</v>
      </c>
      <c r="U74" s="21" t="s">
        <v>322</v>
      </c>
      <c r="V74" s="21"/>
      <c r="W74" s="21" t="s">
        <v>322</v>
      </c>
      <c r="X74" s="21"/>
      <c r="Y74" s="72" t="s">
        <v>322</v>
      </c>
      <c r="Z74" s="234">
        <v>770</v>
      </c>
    </row>
    <row r="75" spans="1:26" s="3" customFormat="1" ht="13.8" x14ac:dyDescent="0.25">
      <c r="A75" s="9" t="s">
        <v>79</v>
      </c>
      <c r="B75" s="115"/>
      <c r="C75" s="79"/>
      <c r="D75" s="79"/>
      <c r="E75" s="79"/>
      <c r="F75" s="79"/>
      <c r="G75" s="124"/>
      <c r="H75" s="124"/>
      <c r="I75" s="124"/>
      <c r="J75" s="175"/>
      <c r="K75" s="123">
        <f t="shared" si="1"/>
        <v>0</v>
      </c>
      <c r="L75" s="93">
        <v>500</v>
      </c>
      <c r="M75" s="93">
        <v>0</v>
      </c>
      <c r="N75" s="93"/>
      <c r="O75" s="93">
        <v>498</v>
      </c>
      <c r="P75" s="92">
        <f t="shared" si="4"/>
        <v>2</v>
      </c>
      <c r="Q75" s="156">
        <v>600</v>
      </c>
      <c r="R75" s="226"/>
      <c r="S75" s="21"/>
      <c r="T75" s="21"/>
      <c r="U75" s="21"/>
      <c r="V75" s="21"/>
      <c r="W75" s="21"/>
      <c r="X75" s="14"/>
      <c r="Y75" s="72"/>
      <c r="Z75" s="234"/>
    </row>
    <row r="76" spans="1:26" s="3" customFormat="1" ht="13.8" x14ac:dyDescent="0.25">
      <c r="A76" s="9" t="s">
        <v>80</v>
      </c>
      <c r="B76" s="115">
        <v>2200</v>
      </c>
      <c r="C76" s="79"/>
      <c r="D76" s="79"/>
      <c r="E76" s="79">
        <v>2199.73</v>
      </c>
      <c r="F76" s="79">
        <f t="shared" si="3"/>
        <v>0.26999999999998181</v>
      </c>
      <c r="G76" s="124">
        <v>2860</v>
      </c>
      <c r="H76" s="124"/>
      <c r="I76" s="124"/>
      <c r="J76" s="175">
        <v>1965</v>
      </c>
      <c r="K76" s="123">
        <f t="shared" si="1"/>
        <v>895</v>
      </c>
      <c r="L76" s="93">
        <v>0</v>
      </c>
      <c r="M76" s="93">
        <v>0</v>
      </c>
      <c r="N76" s="93"/>
      <c r="O76" s="93"/>
      <c r="P76" s="92">
        <f t="shared" si="4"/>
        <v>0</v>
      </c>
      <c r="Q76" s="156"/>
      <c r="R76" s="226">
        <v>3718</v>
      </c>
      <c r="S76" s="21" t="s">
        <v>322</v>
      </c>
      <c r="T76" s="21" t="s">
        <v>322</v>
      </c>
      <c r="U76" s="40" t="s">
        <v>322</v>
      </c>
      <c r="V76" s="40"/>
      <c r="W76" s="14" t="s">
        <v>322</v>
      </c>
      <c r="X76" s="14"/>
      <c r="Y76" s="72" t="s">
        <v>322</v>
      </c>
      <c r="Z76" s="234">
        <v>1000</v>
      </c>
    </row>
    <row r="77" spans="1:26" s="3" customFormat="1" ht="26.4" x14ac:dyDescent="0.25">
      <c r="A77" s="9" t="s">
        <v>81</v>
      </c>
      <c r="B77" s="115">
        <v>0</v>
      </c>
      <c r="C77" s="79"/>
      <c r="D77" s="79"/>
      <c r="E77" s="79">
        <v>0</v>
      </c>
      <c r="F77" s="79">
        <f t="shared" si="3"/>
        <v>0</v>
      </c>
      <c r="G77" s="124">
        <v>375</v>
      </c>
      <c r="H77" s="124"/>
      <c r="I77" s="124"/>
      <c r="J77" s="175"/>
      <c r="K77" s="123">
        <f t="shared" si="1"/>
        <v>375</v>
      </c>
      <c r="L77" s="93">
        <v>0</v>
      </c>
      <c r="M77" s="93">
        <v>0</v>
      </c>
      <c r="N77" s="93"/>
      <c r="O77" s="93"/>
      <c r="P77" s="92">
        <f t="shared" si="4"/>
        <v>0</v>
      </c>
      <c r="Q77" s="156"/>
      <c r="R77" s="226"/>
      <c r="S77" s="21"/>
      <c r="T77" s="21"/>
      <c r="U77" s="40"/>
      <c r="V77" s="40"/>
      <c r="W77" s="14"/>
      <c r="X77" s="14"/>
      <c r="Y77" s="72"/>
      <c r="Z77" s="234"/>
    </row>
    <row r="78" spans="1:26" s="3" customFormat="1" ht="18" customHeight="1" x14ac:dyDescent="0.25">
      <c r="A78" s="9" t="s">
        <v>82</v>
      </c>
      <c r="B78" s="115">
        <v>650</v>
      </c>
      <c r="C78" s="79"/>
      <c r="D78" s="79"/>
      <c r="E78" s="79">
        <v>0</v>
      </c>
      <c r="F78" s="79">
        <f t="shared" si="3"/>
        <v>650</v>
      </c>
      <c r="G78" s="124"/>
      <c r="H78" s="124"/>
      <c r="I78" s="124"/>
      <c r="J78" s="175"/>
      <c r="K78" s="123">
        <f t="shared" ref="K78:K150" si="5">G78+H78-I78-J78</f>
        <v>0</v>
      </c>
      <c r="L78" s="93">
        <v>0</v>
      </c>
      <c r="M78" s="93">
        <v>0</v>
      </c>
      <c r="N78" s="93"/>
      <c r="O78" s="93"/>
      <c r="P78" s="92">
        <f t="shared" si="4"/>
        <v>0</v>
      </c>
      <c r="Q78" s="156"/>
      <c r="R78" s="226"/>
      <c r="S78" s="14"/>
      <c r="T78" s="14"/>
      <c r="U78" s="14"/>
      <c r="V78" s="14"/>
      <c r="W78" s="14"/>
      <c r="X78" s="14"/>
      <c r="Y78" s="72"/>
      <c r="Z78" s="234"/>
    </row>
    <row r="79" spans="1:26" s="3" customFormat="1" ht="18.75" customHeight="1" x14ac:dyDescent="0.25">
      <c r="A79" s="9" t="s">
        <v>83</v>
      </c>
      <c r="B79" s="115"/>
      <c r="C79" s="79"/>
      <c r="D79" s="79"/>
      <c r="E79" s="79"/>
      <c r="F79" s="79"/>
      <c r="G79" s="124"/>
      <c r="H79" s="124"/>
      <c r="I79" s="124"/>
      <c r="J79" s="175"/>
      <c r="K79" s="123"/>
      <c r="L79" s="93">
        <v>0</v>
      </c>
      <c r="M79" s="93">
        <v>0</v>
      </c>
      <c r="N79" s="93"/>
      <c r="O79" s="93"/>
      <c r="P79" s="92">
        <f t="shared" si="4"/>
        <v>0</v>
      </c>
      <c r="Q79" s="156">
        <v>500</v>
      </c>
      <c r="R79" s="226">
        <v>650</v>
      </c>
      <c r="S79" s="21" t="s">
        <v>322</v>
      </c>
      <c r="T79" s="21" t="s">
        <v>322</v>
      </c>
      <c r="U79" s="21" t="s">
        <v>322</v>
      </c>
      <c r="V79" s="21"/>
      <c r="W79" s="21" t="s">
        <v>322</v>
      </c>
      <c r="X79" s="14"/>
      <c r="Y79" s="72" t="s">
        <v>322</v>
      </c>
      <c r="Z79" s="234">
        <v>550</v>
      </c>
    </row>
    <row r="80" spans="1:26" s="3" customFormat="1" ht="18.75" customHeight="1" x14ac:dyDescent="0.25">
      <c r="A80" s="9" t="s">
        <v>326</v>
      </c>
      <c r="B80" s="115"/>
      <c r="C80" s="79"/>
      <c r="D80" s="79"/>
      <c r="E80" s="79"/>
      <c r="F80" s="79"/>
      <c r="G80" s="124"/>
      <c r="H80" s="124"/>
      <c r="I80" s="124"/>
      <c r="J80" s="175"/>
      <c r="K80" s="123"/>
      <c r="L80" s="93"/>
      <c r="M80" s="93"/>
      <c r="N80" s="93"/>
      <c r="O80" s="93"/>
      <c r="P80" s="92"/>
      <c r="Q80" s="156"/>
      <c r="R80" s="226">
        <v>500</v>
      </c>
      <c r="S80" s="21" t="s">
        <v>322</v>
      </c>
      <c r="T80" s="21" t="s">
        <v>322</v>
      </c>
      <c r="U80" s="21" t="s">
        <v>322</v>
      </c>
      <c r="V80" s="21"/>
      <c r="W80" s="21" t="s">
        <v>322</v>
      </c>
      <c r="X80" s="14"/>
      <c r="Y80" s="72" t="s">
        <v>322</v>
      </c>
      <c r="Z80" s="234">
        <v>500</v>
      </c>
    </row>
    <row r="81" spans="1:26" s="3" customFormat="1" ht="13.8" x14ac:dyDescent="0.25">
      <c r="A81" s="9" t="s">
        <v>84</v>
      </c>
      <c r="B81" s="115">
        <v>5850</v>
      </c>
      <c r="C81" s="79"/>
      <c r="D81" s="79"/>
      <c r="E81" s="79">
        <v>5781.26</v>
      </c>
      <c r="F81" s="79">
        <f t="shared" si="3"/>
        <v>68.739999999999782</v>
      </c>
      <c r="G81" s="124">
        <v>7605</v>
      </c>
      <c r="H81" s="124"/>
      <c r="I81" s="124"/>
      <c r="J81" s="175">
        <v>7605</v>
      </c>
      <c r="K81" s="123">
        <f t="shared" si="5"/>
        <v>0</v>
      </c>
      <c r="L81" s="93">
        <v>9000</v>
      </c>
      <c r="M81" s="93">
        <v>0</v>
      </c>
      <c r="N81" s="93"/>
      <c r="O81" s="93">
        <v>8865.49</v>
      </c>
      <c r="P81" s="92">
        <f t="shared" si="4"/>
        <v>134.51000000000022</v>
      </c>
      <c r="Q81" s="156">
        <v>10000</v>
      </c>
      <c r="R81" s="226">
        <v>13000</v>
      </c>
      <c r="S81" s="14" t="s">
        <v>322</v>
      </c>
      <c r="T81" s="21" t="s">
        <v>322</v>
      </c>
      <c r="U81" s="40" t="s">
        <v>322</v>
      </c>
      <c r="V81" s="40"/>
      <c r="W81" s="14" t="s">
        <v>322</v>
      </c>
      <c r="X81" s="14"/>
      <c r="Y81" s="72" t="s">
        <v>322</v>
      </c>
      <c r="Z81" s="234">
        <v>11000</v>
      </c>
    </row>
    <row r="82" spans="1:26" s="3" customFormat="1" ht="13.8" x14ac:dyDescent="0.25">
      <c r="A82" s="9" t="s">
        <v>311</v>
      </c>
      <c r="B82" s="115"/>
      <c r="C82" s="79"/>
      <c r="D82" s="79"/>
      <c r="E82" s="79"/>
      <c r="F82" s="79"/>
      <c r="G82" s="124"/>
      <c r="H82" s="124"/>
      <c r="I82" s="124"/>
      <c r="J82" s="175"/>
      <c r="K82" s="123"/>
      <c r="L82" s="93">
        <v>0</v>
      </c>
      <c r="M82" s="93">
        <v>0</v>
      </c>
      <c r="N82" s="93"/>
      <c r="O82" s="93"/>
      <c r="P82" s="92">
        <f t="shared" si="4"/>
        <v>0</v>
      </c>
      <c r="Q82" s="156">
        <v>500</v>
      </c>
      <c r="R82" s="226">
        <v>650</v>
      </c>
      <c r="S82" s="14" t="s">
        <v>322</v>
      </c>
      <c r="T82" s="21" t="s">
        <v>322</v>
      </c>
      <c r="U82" s="21" t="s">
        <v>322</v>
      </c>
      <c r="V82" s="21"/>
      <c r="W82" s="21" t="s">
        <v>322</v>
      </c>
      <c r="X82" s="21"/>
      <c r="Y82" s="72" t="s">
        <v>322</v>
      </c>
      <c r="Z82" s="234">
        <v>550</v>
      </c>
    </row>
    <row r="83" spans="1:26" s="3" customFormat="1" ht="26.4" x14ac:dyDescent="0.25">
      <c r="A83" s="9" t="s">
        <v>85</v>
      </c>
      <c r="B83" s="115">
        <v>500</v>
      </c>
      <c r="C83" s="79"/>
      <c r="D83" s="79"/>
      <c r="E83" s="79">
        <v>500</v>
      </c>
      <c r="F83" s="79">
        <f t="shared" si="3"/>
        <v>0</v>
      </c>
      <c r="G83" s="124">
        <v>1500</v>
      </c>
      <c r="H83" s="124"/>
      <c r="I83" s="124"/>
      <c r="J83" s="175">
        <v>1500</v>
      </c>
      <c r="K83" s="123">
        <f t="shared" si="5"/>
        <v>0</v>
      </c>
      <c r="L83" s="93">
        <v>1500</v>
      </c>
      <c r="M83" s="93">
        <v>0</v>
      </c>
      <c r="N83" s="93"/>
      <c r="O83" s="93">
        <v>1470.5</v>
      </c>
      <c r="P83" s="92">
        <f t="shared" si="4"/>
        <v>29.5</v>
      </c>
      <c r="Q83" s="156">
        <v>1700</v>
      </c>
      <c r="R83" s="226">
        <v>2210</v>
      </c>
      <c r="S83" s="21" t="s">
        <v>322</v>
      </c>
      <c r="T83" s="21" t="s">
        <v>322</v>
      </c>
      <c r="U83" s="21" t="s">
        <v>322</v>
      </c>
      <c r="V83" s="21"/>
      <c r="W83" s="21" t="s">
        <v>322</v>
      </c>
      <c r="X83" s="14"/>
      <c r="Y83" s="72" t="s">
        <v>322</v>
      </c>
      <c r="Z83" s="234">
        <v>1870</v>
      </c>
    </row>
    <row r="84" spans="1:26" s="3" customFormat="1" ht="13.8" x14ac:dyDescent="0.25">
      <c r="A84" s="9" t="s">
        <v>86</v>
      </c>
      <c r="B84" s="115">
        <v>1600</v>
      </c>
      <c r="C84" s="79"/>
      <c r="D84" s="79"/>
      <c r="E84" s="79">
        <v>460.4</v>
      </c>
      <c r="F84" s="79">
        <f t="shared" si="3"/>
        <v>1139.5999999999999</v>
      </c>
      <c r="G84" s="124"/>
      <c r="H84" s="124"/>
      <c r="I84" s="124"/>
      <c r="J84" s="175"/>
      <c r="K84" s="123">
        <f t="shared" si="5"/>
        <v>0</v>
      </c>
      <c r="L84" s="93">
        <v>0</v>
      </c>
      <c r="M84" s="93">
        <v>0</v>
      </c>
      <c r="N84" s="93"/>
      <c r="O84" s="93"/>
      <c r="P84" s="92">
        <f t="shared" si="4"/>
        <v>0</v>
      </c>
      <c r="Q84" s="156"/>
      <c r="R84" s="226"/>
      <c r="S84" s="40"/>
      <c r="T84" s="40"/>
      <c r="U84" s="40"/>
      <c r="V84" s="40"/>
      <c r="W84" s="14"/>
      <c r="X84" s="14"/>
      <c r="Y84" s="72"/>
      <c r="Z84" s="234"/>
    </row>
    <row r="85" spans="1:26" s="3" customFormat="1" ht="13.8" x14ac:dyDescent="0.25">
      <c r="A85" s="9" t="s">
        <v>271</v>
      </c>
      <c r="B85" s="115">
        <v>2600</v>
      </c>
      <c r="C85" s="79"/>
      <c r="D85" s="79"/>
      <c r="E85" s="79">
        <v>2573.5</v>
      </c>
      <c r="F85" s="79">
        <f t="shared" si="3"/>
        <v>26.5</v>
      </c>
      <c r="G85" s="124">
        <v>3000</v>
      </c>
      <c r="H85" s="124"/>
      <c r="I85" s="124"/>
      <c r="J85" s="175"/>
      <c r="K85" s="123">
        <f t="shared" si="5"/>
        <v>3000</v>
      </c>
      <c r="L85" s="93">
        <v>0</v>
      </c>
      <c r="M85" s="93">
        <v>0</v>
      </c>
      <c r="N85" s="93"/>
      <c r="O85" s="93"/>
      <c r="P85" s="92">
        <f t="shared" si="4"/>
        <v>0</v>
      </c>
      <c r="Q85" s="156">
        <v>1450</v>
      </c>
      <c r="R85" s="226"/>
      <c r="S85" s="40"/>
      <c r="T85" s="40"/>
      <c r="U85" s="40"/>
      <c r="V85" s="40"/>
      <c r="W85" s="14"/>
      <c r="X85" s="14"/>
      <c r="Y85" s="72"/>
      <c r="Z85" s="234"/>
    </row>
    <row r="86" spans="1:26" s="3" customFormat="1" ht="26.4" x14ac:dyDescent="0.25">
      <c r="A86" s="9" t="s">
        <v>87</v>
      </c>
      <c r="B86" s="115">
        <v>0</v>
      </c>
      <c r="C86" s="79"/>
      <c r="D86" s="79"/>
      <c r="E86" s="79"/>
      <c r="F86" s="79">
        <f t="shared" si="3"/>
        <v>0</v>
      </c>
      <c r="G86" s="124"/>
      <c r="H86" s="124"/>
      <c r="I86" s="124"/>
      <c r="J86" s="175"/>
      <c r="K86" s="123">
        <f t="shared" si="5"/>
        <v>0</v>
      </c>
      <c r="L86" s="93">
        <v>500</v>
      </c>
      <c r="M86" s="93">
        <v>0</v>
      </c>
      <c r="N86" s="93"/>
      <c r="O86" s="93">
        <v>0</v>
      </c>
      <c r="P86" s="92">
        <f t="shared" si="4"/>
        <v>500</v>
      </c>
      <c r="Q86" s="156"/>
      <c r="R86" s="226">
        <v>5000</v>
      </c>
      <c r="S86" s="14" t="s">
        <v>322</v>
      </c>
      <c r="T86" s="14" t="s">
        <v>322</v>
      </c>
      <c r="U86" s="14" t="s">
        <v>322</v>
      </c>
      <c r="V86" s="14"/>
      <c r="W86" s="14"/>
      <c r="X86" s="250" t="s">
        <v>322</v>
      </c>
      <c r="Y86" s="72" t="s">
        <v>322</v>
      </c>
      <c r="Z86" s="234">
        <v>440</v>
      </c>
    </row>
    <row r="87" spans="1:26" s="3" customFormat="1" ht="26.4" x14ac:dyDescent="0.25">
      <c r="A87" s="9" t="s">
        <v>88</v>
      </c>
      <c r="B87" s="115">
        <v>2800</v>
      </c>
      <c r="C87" s="79"/>
      <c r="D87" s="79"/>
      <c r="E87" s="79">
        <v>2626.16</v>
      </c>
      <c r="F87" s="79">
        <f t="shared" si="3"/>
        <v>173.84000000000015</v>
      </c>
      <c r="G87" s="124">
        <v>2800</v>
      </c>
      <c r="H87" s="124"/>
      <c r="I87" s="124"/>
      <c r="J87" s="175">
        <v>2783.68</v>
      </c>
      <c r="K87" s="123">
        <f t="shared" si="5"/>
        <v>16.320000000000164</v>
      </c>
      <c r="L87" s="93">
        <v>3200</v>
      </c>
      <c r="M87" s="93">
        <v>0</v>
      </c>
      <c r="N87" s="93"/>
      <c r="O87" s="93">
        <v>3200</v>
      </c>
      <c r="P87" s="92">
        <f t="shared" si="4"/>
        <v>0</v>
      </c>
      <c r="Q87" s="156">
        <v>3600</v>
      </c>
      <c r="R87" s="226">
        <v>4680</v>
      </c>
      <c r="S87" s="21" t="s">
        <v>322</v>
      </c>
      <c r="T87" s="21" t="s">
        <v>322</v>
      </c>
      <c r="U87" s="21" t="s">
        <v>322</v>
      </c>
      <c r="V87" s="21"/>
      <c r="W87" s="21" t="s">
        <v>322</v>
      </c>
      <c r="X87" s="14"/>
      <c r="Y87" s="72" t="s">
        <v>322</v>
      </c>
      <c r="Z87" s="234">
        <v>4000</v>
      </c>
    </row>
    <row r="88" spans="1:26" s="3" customFormat="1" ht="13.8" x14ac:dyDescent="0.25">
      <c r="A88" s="9" t="s">
        <v>89</v>
      </c>
      <c r="B88" s="115">
        <v>0</v>
      </c>
      <c r="C88" s="79"/>
      <c r="D88" s="79"/>
      <c r="E88" s="79"/>
      <c r="F88" s="79">
        <f t="shared" si="3"/>
        <v>0</v>
      </c>
      <c r="G88" s="124">
        <v>100</v>
      </c>
      <c r="H88" s="124"/>
      <c r="I88" s="124"/>
      <c r="J88" s="175"/>
      <c r="K88" s="123">
        <f t="shared" si="5"/>
        <v>100</v>
      </c>
      <c r="L88" s="93">
        <v>0</v>
      </c>
      <c r="M88" s="93">
        <v>0</v>
      </c>
      <c r="N88" s="93"/>
      <c r="O88" s="93"/>
      <c r="P88" s="92">
        <f t="shared" si="4"/>
        <v>0</v>
      </c>
      <c r="Q88" s="156"/>
      <c r="R88" s="226"/>
      <c r="S88" s="21"/>
      <c r="T88" s="21"/>
      <c r="U88" s="40"/>
      <c r="V88" s="40"/>
      <c r="W88" s="14"/>
      <c r="X88" s="14"/>
      <c r="Y88" s="72"/>
      <c r="Z88" s="234"/>
    </row>
    <row r="89" spans="1:26" s="3" customFormat="1" ht="13.8" x14ac:dyDescent="0.25">
      <c r="A89" s="191" t="s">
        <v>330</v>
      </c>
      <c r="B89" s="115"/>
      <c r="C89" s="79"/>
      <c r="D89" s="79"/>
      <c r="E89" s="79"/>
      <c r="F89" s="79"/>
      <c r="G89" s="124"/>
      <c r="H89" s="124"/>
      <c r="I89" s="124"/>
      <c r="J89" s="175"/>
      <c r="K89" s="123"/>
      <c r="L89" s="93"/>
      <c r="M89" s="93"/>
      <c r="N89" s="93"/>
      <c r="O89" s="93"/>
      <c r="P89" s="92"/>
      <c r="Q89" s="156"/>
      <c r="R89" s="226">
        <v>500</v>
      </c>
      <c r="S89" s="21" t="s">
        <v>322</v>
      </c>
      <c r="T89" s="21" t="s">
        <v>322</v>
      </c>
      <c r="U89" s="40" t="s">
        <v>322</v>
      </c>
      <c r="V89" s="40"/>
      <c r="W89" s="14" t="s">
        <v>322</v>
      </c>
      <c r="X89" s="14"/>
      <c r="Y89" s="72" t="s">
        <v>322</v>
      </c>
      <c r="Z89" s="234">
        <v>500</v>
      </c>
    </row>
    <row r="90" spans="1:26" s="3" customFormat="1" ht="26.4" x14ac:dyDescent="0.25">
      <c r="A90" s="9" t="s">
        <v>90</v>
      </c>
      <c r="B90" s="115">
        <v>1500</v>
      </c>
      <c r="C90" s="79"/>
      <c r="D90" s="79"/>
      <c r="E90" s="79">
        <v>1426.54</v>
      </c>
      <c r="F90" s="79">
        <f t="shared" si="3"/>
        <v>73.460000000000036</v>
      </c>
      <c r="G90" s="124">
        <v>1950</v>
      </c>
      <c r="H90" s="124"/>
      <c r="I90" s="124"/>
      <c r="J90" s="175">
        <v>1950</v>
      </c>
      <c r="K90" s="123">
        <f t="shared" si="5"/>
        <v>0</v>
      </c>
      <c r="L90" s="93">
        <v>2200</v>
      </c>
      <c r="M90" s="93">
        <v>0</v>
      </c>
      <c r="N90" s="93"/>
      <c r="O90" s="93">
        <v>2199.1999999999998</v>
      </c>
      <c r="P90" s="92">
        <f t="shared" si="4"/>
        <v>0.8000000000001819</v>
      </c>
      <c r="Q90" s="156">
        <v>2600</v>
      </c>
      <c r="R90" s="226">
        <v>3380</v>
      </c>
      <c r="S90" s="40" t="s">
        <v>322</v>
      </c>
      <c r="T90" s="40" t="s">
        <v>322</v>
      </c>
      <c r="U90" s="40" t="s">
        <v>322</v>
      </c>
      <c r="V90" s="40"/>
      <c r="W90" s="14" t="s">
        <v>322</v>
      </c>
      <c r="X90" s="14"/>
      <c r="Y90" s="72" t="s">
        <v>322</v>
      </c>
      <c r="Z90" s="234">
        <v>2860</v>
      </c>
    </row>
    <row r="91" spans="1:26" s="3" customFormat="1" ht="13.8" x14ac:dyDescent="0.25">
      <c r="A91" s="9" t="s">
        <v>91</v>
      </c>
      <c r="B91" s="115"/>
      <c r="C91" s="79"/>
      <c r="D91" s="79"/>
      <c r="E91" s="79"/>
      <c r="F91" s="79"/>
      <c r="G91" s="124"/>
      <c r="H91" s="124"/>
      <c r="I91" s="124"/>
      <c r="J91" s="175"/>
      <c r="K91" s="123">
        <f t="shared" si="5"/>
        <v>0</v>
      </c>
      <c r="L91" s="93">
        <v>500</v>
      </c>
      <c r="M91" s="93">
        <v>0</v>
      </c>
      <c r="N91" s="93"/>
      <c r="O91" s="93">
        <v>0</v>
      </c>
      <c r="P91" s="92">
        <f t="shared" si="4"/>
        <v>500</v>
      </c>
      <c r="Q91" s="156"/>
      <c r="R91" s="226"/>
      <c r="S91" s="40"/>
      <c r="T91" s="40"/>
      <c r="U91" s="40"/>
      <c r="V91" s="40"/>
      <c r="W91" s="14"/>
      <c r="X91" s="14"/>
      <c r="Y91" s="72"/>
      <c r="Z91" s="234"/>
    </row>
    <row r="92" spans="1:26" s="3" customFormat="1" ht="12" customHeight="1" x14ac:dyDescent="0.25">
      <c r="A92" s="9" t="s">
        <v>92</v>
      </c>
      <c r="B92" s="115">
        <v>9500</v>
      </c>
      <c r="C92" s="79">
        <v>1000</v>
      </c>
      <c r="D92" s="79"/>
      <c r="E92" s="79">
        <v>10500</v>
      </c>
      <c r="F92" s="79">
        <f t="shared" si="3"/>
        <v>0</v>
      </c>
      <c r="G92" s="124">
        <v>12000</v>
      </c>
      <c r="H92" s="124">
        <v>2000</v>
      </c>
      <c r="I92" s="124"/>
      <c r="J92" s="175">
        <v>13999.99</v>
      </c>
      <c r="K92" s="123">
        <f t="shared" si="5"/>
        <v>1.0000000000218279E-2</v>
      </c>
      <c r="L92" s="93">
        <v>14000</v>
      </c>
      <c r="M92" s="93">
        <v>1000</v>
      </c>
      <c r="N92" s="93"/>
      <c r="O92" s="93">
        <v>14954.63</v>
      </c>
      <c r="P92" s="92">
        <f t="shared" si="4"/>
        <v>45.3700000000008</v>
      </c>
      <c r="Q92" s="156">
        <v>15000</v>
      </c>
      <c r="R92" s="226">
        <v>15000</v>
      </c>
      <c r="S92" s="21" t="s">
        <v>322</v>
      </c>
      <c r="T92" s="21" t="s">
        <v>322</v>
      </c>
      <c r="U92" s="40" t="s">
        <v>322</v>
      </c>
      <c r="V92" s="40"/>
      <c r="W92" s="14" t="s">
        <v>322</v>
      </c>
      <c r="X92" s="14"/>
      <c r="Y92" s="72" t="s">
        <v>322</v>
      </c>
      <c r="Z92" s="234">
        <v>15000</v>
      </c>
    </row>
    <row r="93" spans="1:26" s="3" customFormat="1" ht="12" customHeight="1" x14ac:dyDescent="0.25">
      <c r="A93" s="9" t="s">
        <v>334</v>
      </c>
      <c r="B93" s="115"/>
      <c r="C93" s="79"/>
      <c r="D93" s="79"/>
      <c r="E93" s="79"/>
      <c r="F93" s="79"/>
      <c r="G93" s="124"/>
      <c r="H93" s="124"/>
      <c r="I93" s="124"/>
      <c r="J93" s="175"/>
      <c r="K93" s="123"/>
      <c r="L93" s="93"/>
      <c r="M93" s="93"/>
      <c r="N93" s="93"/>
      <c r="O93" s="93"/>
      <c r="P93" s="92"/>
      <c r="Q93" s="156"/>
      <c r="R93" s="226">
        <v>500</v>
      </c>
      <c r="S93" s="21" t="s">
        <v>322</v>
      </c>
      <c r="T93" s="21" t="s">
        <v>322</v>
      </c>
      <c r="U93" s="40" t="s">
        <v>322</v>
      </c>
      <c r="V93" s="40"/>
      <c r="W93" s="14" t="s">
        <v>322</v>
      </c>
      <c r="X93" s="14"/>
      <c r="Y93" s="72" t="s">
        <v>322</v>
      </c>
      <c r="Z93" s="234">
        <v>500</v>
      </c>
    </row>
    <row r="94" spans="1:26" s="3" customFormat="1" ht="12" customHeight="1" x14ac:dyDescent="0.25">
      <c r="A94" s="9" t="s">
        <v>93</v>
      </c>
      <c r="B94" s="115"/>
      <c r="C94" s="79"/>
      <c r="D94" s="79"/>
      <c r="E94" s="79"/>
      <c r="F94" s="79"/>
      <c r="G94" s="124"/>
      <c r="H94" s="124"/>
      <c r="I94" s="124"/>
      <c r="J94" s="175"/>
      <c r="K94" s="123"/>
      <c r="L94" s="93">
        <v>0</v>
      </c>
      <c r="M94" s="93">
        <v>0</v>
      </c>
      <c r="N94" s="93"/>
      <c r="O94" s="93"/>
      <c r="P94" s="92">
        <f t="shared" si="4"/>
        <v>0</v>
      </c>
      <c r="Q94" s="156">
        <v>0</v>
      </c>
      <c r="R94" s="226"/>
      <c r="S94" s="21"/>
      <c r="T94" s="21"/>
      <c r="U94" s="40"/>
      <c r="V94" s="40"/>
      <c r="W94" s="14"/>
      <c r="X94" s="14"/>
      <c r="Y94" s="72"/>
      <c r="Z94" s="234"/>
    </row>
    <row r="95" spans="1:26" s="46" customFormat="1" ht="13.8" x14ac:dyDescent="0.25">
      <c r="A95" s="45" t="s">
        <v>94</v>
      </c>
      <c r="B95" s="137"/>
      <c r="C95" s="138"/>
      <c r="D95" s="138"/>
      <c r="E95" s="138"/>
      <c r="F95" s="138">
        <f t="shared" si="3"/>
        <v>0</v>
      </c>
      <c r="G95" s="125">
        <v>500</v>
      </c>
      <c r="H95" s="125"/>
      <c r="I95" s="125"/>
      <c r="J95" s="176"/>
      <c r="K95" s="123">
        <f t="shared" si="5"/>
        <v>500</v>
      </c>
      <c r="L95" s="94">
        <v>500</v>
      </c>
      <c r="M95" s="94">
        <v>350</v>
      </c>
      <c r="N95" s="94"/>
      <c r="O95" s="94">
        <v>850</v>
      </c>
      <c r="P95" s="92">
        <f t="shared" si="4"/>
        <v>0</v>
      </c>
      <c r="Q95" s="157">
        <v>450</v>
      </c>
      <c r="R95" s="227">
        <v>585</v>
      </c>
      <c r="S95" s="139" t="s">
        <v>322</v>
      </c>
      <c r="T95" s="139" t="s">
        <v>322</v>
      </c>
      <c r="U95" s="139" t="s">
        <v>322</v>
      </c>
      <c r="V95" s="139"/>
      <c r="W95" s="139" t="s">
        <v>322</v>
      </c>
      <c r="X95" s="139"/>
      <c r="Y95" s="140" t="s">
        <v>322</v>
      </c>
      <c r="Z95" s="234">
        <v>500</v>
      </c>
    </row>
    <row r="96" spans="1:26" s="3" customFormat="1" ht="26.4" x14ac:dyDescent="0.25">
      <c r="A96" s="9" t="s">
        <v>95</v>
      </c>
      <c r="B96" s="115">
        <v>2275</v>
      </c>
      <c r="C96" s="79"/>
      <c r="D96" s="79"/>
      <c r="E96" s="79">
        <v>751.72</v>
      </c>
      <c r="F96" s="79">
        <f t="shared" si="3"/>
        <v>1523.28</v>
      </c>
      <c r="G96" s="124">
        <v>1500</v>
      </c>
      <c r="H96" s="124">
        <v>300</v>
      </c>
      <c r="I96" s="124"/>
      <c r="J96" s="175">
        <v>1797.86</v>
      </c>
      <c r="K96" s="123">
        <f t="shared" si="5"/>
        <v>2.1400000000001</v>
      </c>
      <c r="L96" s="93">
        <v>1200</v>
      </c>
      <c r="M96" s="93">
        <v>0</v>
      </c>
      <c r="N96" s="93"/>
      <c r="O96" s="93">
        <v>607.88</v>
      </c>
      <c r="P96" s="92">
        <f t="shared" si="4"/>
        <v>592.12</v>
      </c>
      <c r="Q96" s="156">
        <v>1380</v>
      </c>
      <c r="R96" s="226">
        <v>1700</v>
      </c>
      <c r="S96" s="14" t="s">
        <v>322</v>
      </c>
      <c r="T96" s="14" t="s">
        <v>322</v>
      </c>
      <c r="U96" s="14" t="s">
        <v>322</v>
      </c>
      <c r="V96" s="14"/>
      <c r="W96" s="14" t="s">
        <v>322</v>
      </c>
      <c r="X96" s="14"/>
      <c r="Y96" s="72" t="s">
        <v>322</v>
      </c>
      <c r="Z96" s="234">
        <v>1200</v>
      </c>
    </row>
    <row r="97" spans="1:26" s="3" customFormat="1" ht="13.8" x14ac:dyDescent="0.25">
      <c r="A97" s="9" t="s">
        <v>96</v>
      </c>
      <c r="B97" s="115">
        <v>4800</v>
      </c>
      <c r="C97" s="79"/>
      <c r="D97" s="79"/>
      <c r="E97" s="79">
        <v>2731.69</v>
      </c>
      <c r="F97" s="79">
        <f t="shared" si="3"/>
        <v>2068.31</v>
      </c>
      <c r="G97" s="124">
        <v>4800</v>
      </c>
      <c r="H97" s="124"/>
      <c r="I97" s="124"/>
      <c r="J97" s="175">
        <v>4800</v>
      </c>
      <c r="K97" s="123">
        <f t="shared" si="5"/>
        <v>0</v>
      </c>
      <c r="L97" s="93">
        <v>3000</v>
      </c>
      <c r="M97" s="93">
        <v>0</v>
      </c>
      <c r="N97" s="93"/>
      <c r="O97" s="93">
        <v>3000</v>
      </c>
      <c r="P97" s="92">
        <f t="shared" si="4"/>
        <v>0</v>
      </c>
      <c r="Q97" s="156">
        <v>3450</v>
      </c>
      <c r="R97" s="226">
        <v>5100</v>
      </c>
      <c r="S97" s="14" t="s">
        <v>322</v>
      </c>
      <c r="T97" s="14" t="s">
        <v>322</v>
      </c>
      <c r="U97" s="14" t="s">
        <v>322</v>
      </c>
      <c r="V97" s="56"/>
      <c r="W97" s="14" t="s">
        <v>322</v>
      </c>
      <c r="X97" s="14"/>
      <c r="Y97" s="72" t="s">
        <v>322</v>
      </c>
      <c r="Z97" s="234">
        <v>3800</v>
      </c>
    </row>
    <row r="98" spans="1:26" s="3" customFormat="1" ht="26.4" x14ac:dyDescent="0.25">
      <c r="A98" s="9" t="s">
        <v>97</v>
      </c>
      <c r="B98" s="115">
        <v>1100</v>
      </c>
      <c r="C98" s="79"/>
      <c r="D98" s="79"/>
      <c r="E98" s="79">
        <v>1100</v>
      </c>
      <c r="F98" s="79">
        <f t="shared" si="3"/>
        <v>0</v>
      </c>
      <c r="G98" s="124">
        <v>1430</v>
      </c>
      <c r="H98" s="124"/>
      <c r="I98" s="124"/>
      <c r="J98" s="175">
        <v>1430</v>
      </c>
      <c r="K98" s="123">
        <f t="shared" si="5"/>
        <v>0</v>
      </c>
      <c r="L98" s="93">
        <v>1650</v>
      </c>
      <c r="M98" s="93">
        <v>0</v>
      </c>
      <c r="N98" s="93"/>
      <c r="O98" s="93">
        <v>1650</v>
      </c>
      <c r="P98" s="92">
        <f t="shared" si="4"/>
        <v>0</v>
      </c>
      <c r="Q98" s="156">
        <v>1900</v>
      </c>
      <c r="R98" s="226">
        <v>2145</v>
      </c>
      <c r="S98" s="40" t="s">
        <v>322</v>
      </c>
      <c r="T98" s="14" t="s">
        <v>322</v>
      </c>
      <c r="U98" s="14" t="s">
        <v>322</v>
      </c>
      <c r="V98" s="14"/>
      <c r="W98" s="14" t="s">
        <v>322</v>
      </c>
      <c r="X98" s="14"/>
      <c r="Y98" s="72" t="s">
        <v>322</v>
      </c>
      <c r="Z98" s="234">
        <v>2100</v>
      </c>
    </row>
    <row r="99" spans="1:26" s="3" customFormat="1" ht="13.8" x14ac:dyDescent="0.25">
      <c r="A99" s="9" t="s">
        <v>98</v>
      </c>
      <c r="B99" s="115">
        <v>400</v>
      </c>
      <c r="C99" s="79"/>
      <c r="D99" s="79"/>
      <c r="E99" s="79"/>
      <c r="F99" s="79">
        <f t="shared" si="3"/>
        <v>400</v>
      </c>
      <c r="G99" s="124">
        <v>500</v>
      </c>
      <c r="H99" s="124"/>
      <c r="I99" s="124"/>
      <c r="J99" s="175"/>
      <c r="K99" s="123">
        <f t="shared" si="5"/>
        <v>500</v>
      </c>
      <c r="L99" s="93">
        <v>500</v>
      </c>
      <c r="M99" s="93">
        <v>0</v>
      </c>
      <c r="N99" s="93"/>
      <c r="O99" s="93">
        <v>0</v>
      </c>
      <c r="P99" s="92">
        <f t="shared" si="4"/>
        <v>500</v>
      </c>
      <c r="Q99" s="156"/>
      <c r="R99" s="226"/>
      <c r="S99" s="21"/>
      <c r="T99" s="21"/>
      <c r="U99" s="21"/>
      <c r="V99" s="21"/>
      <c r="W99" s="21"/>
      <c r="X99" s="14"/>
      <c r="Y99" s="72"/>
      <c r="Z99" s="234"/>
    </row>
    <row r="100" spans="1:26" s="3" customFormat="1" ht="13.8" x14ac:dyDescent="0.25">
      <c r="A100" s="9" t="s">
        <v>301</v>
      </c>
      <c r="B100" s="115"/>
      <c r="C100" s="79"/>
      <c r="D100" s="79"/>
      <c r="E100" s="79"/>
      <c r="F100" s="79"/>
      <c r="G100" s="124"/>
      <c r="H100" s="124"/>
      <c r="I100" s="124"/>
      <c r="J100" s="175"/>
      <c r="K100" s="123"/>
      <c r="L100" s="93">
        <v>0</v>
      </c>
      <c r="M100" s="93">
        <v>0</v>
      </c>
      <c r="N100" s="93"/>
      <c r="O100" s="93"/>
      <c r="P100" s="92">
        <f t="shared" si="4"/>
        <v>0</v>
      </c>
      <c r="Q100" s="156">
        <v>150</v>
      </c>
      <c r="R100" s="226">
        <v>195</v>
      </c>
      <c r="S100" s="40" t="s">
        <v>322</v>
      </c>
      <c r="T100" s="14" t="s">
        <v>322</v>
      </c>
      <c r="U100" s="14" t="s">
        <v>347</v>
      </c>
      <c r="V100" s="14"/>
      <c r="W100" s="14" t="s">
        <v>322</v>
      </c>
      <c r="X100" s="14"/>
      <c r="Y100" s="72" t="s">
        <v>322</v>
      </c>
      <c r="Z100" s="234">
        <v>195</v>
      </c>
    </row>
    <row r="101" spans="1:26" s="3" customFormat="1" ht="13.8" x14ac:dyDescent="0.25">
      <c r="A101" s="9" t="s">
        <v>99</v>
      </c>
      <c r="B101" s="115">
        <v>15000</v>
      </c>
      <c r="C101" s="79"/>
      <c r="D101" s="79"/>
      <c r="E101" s="79">
        <v>15000</v>
      </c>
      <c r="F101" s="79">
        <f t="shared" si="3"/>
        <v>0</v>
      </c>
      <c r="G101" s="124">
        <v>15000</v>
      </c>
      <c r="H101" s="124"/>
      <c r="I101" s="124"/>
      <c r="J101" s="175">
        <v>15000</v>
      </c>
      <c r="K101" s="123">
        <f t="shared" si="5"/>
        <v>0</v>
      </c>
      <c r="L101" s="93">
        <v>15000</v>
      </c>
      <c r="M101" s="93">
        <v>0</v>
      </c>
      <c r="N101" s="93"/>
      <c r="O101" s="93">
        <v>15000</v>
      </c>
      <c r="P101" s="92">
        <f t="shared" si="4"/>
        <v>0</v>
      </c>
      <c r="Q101" s="156">
        <v>15000</v>
      </c>
      <c r="R101" s="226">
        <v>15000</v>
      </c>
      <c r="S101" s="21" t="s">
        <v>322</v>
      </c>
      <c r="T101" s="21" t="s">
        <v>322</v>
      </c>
      <c r="U101" s="40" t="s">
        <v>322</v>
      </c>
      <c r="V101" s="40"/>
      <c r="W101" s="14" t="s">
        <v>322</v>
      </c>
      <c r="X101" s="14"/>
      <c r="Y101" s="72" t="s">
        <v>322</v>
      </c>
      <c r="Z101" s="234">
        <v>15000</v>
      </c>
    </row>
    <row r="102" spans="1:26" s="3" customFormat="1" ht="18" customHeight="1" x14ac:dyDescent="0.25">
      <c r="A102" s="9" t="s">
        <v>100</v>
      </c>
      <c r="B102" s="115">
        <v>390</v>
      </c>
      <c r="C102" s="79"/>
      <c r="D102" s="79"/>
      <c r="E102" s="79">
        <v>402.34</v>
      </c>
      <c r="F102" s="79">
        <f t="shared" si="3"/>
        <v>-12.339999999999975</v>
      </c>
      <c r="G102" s="124">
        <v>390</v>
      </c>
      <c r="H102" s="124"/>
      <c r="I102" s="124"/>
      <c r="J102" s="175">
        <v>358.32</v>
      </c>
      <c r="K102" s="123">
        <f t="shared" si="5"/>
        <v>31.680000000000007</v>
      </c>
      <c r="L102" s="93">
        <v>500</v>
      </c>
      <c r="M102" s="93">
        <v>0</v>
      </c>
      <c r="N102" s="93"/>
      <c r="O102" s="93">
        <v>0</v>
      </c>
      <c r="P102" s="92">
        <f t="shared" si="4"/>
        <v>500</v>
      </c>
      <c r="Q102" s="156"/>
      <c r="R102" s="226"/>
      <c r="S102" s="21"/>
      <c r="T102" s="21"/>
      <c r="U102" s="40"/>
      <c r="V102" s="40"/>
      <c r="W102" s="14"/>
      <c r="X102" s="14"/>
      <c r="Y102" s="72"/>
      <c r="Z102" s="234"/>
    </row>
    <row r="103" spans="1:26" s="3" customFormat="1" ht="18" customHeight="1" x14ac:dyDescent="0.25">
      <c r="A103" s="9" t="s">
        <v>101</v>
      </c>
      <c r="B103" s="115"/>
      <c r="C103" s="79"/>
      <c r="D103" s="79"/>
      <c r="E103" s="79"/>
      <c r="F103" s="79"/>
      <c r="G103" s="124"/>
      <c r="H103" s="124"/>
      <c r="I103" s="124"/>
      <c r="J103" s="175"/>
      <c r="K103" s="123"/>
      <c r="L103" s="93">
        <v>0</v>
      </c>
      <c r="M103" s="93">
        <v>0</v>
      </c>
      <c r="N103" s="93"/>
      <c r="O103" s="93"/>
      <c r="P103" s="92">
        <f t="shared" si="4"/>
        <v>0</v>
      </c>
      <c r="Q103" s="156">
        <v>500</v>
      </c>
      <c r="R103" s="226">
        <v>750</v>
      </c>
      <c r="S103" s="21" t="s">
        <v>322</v>
      </c>
      <c r="T103" s="21" t="s">
        <v>322</v>
      </c>
      <c r="U103" s="21" t="s">
        <v>322</v>
      </c>
      <c r="V103" s="21"/>
      <c r="W103" s="21" t="s">
        <v>322</v>
      </c>
      <c r="X103" s="14"/>
      <c r="Y103" s="72" t="s">
        <v>322</v>
      </c>
      <c r="Z103" s="234">
        <v>550</v>
      </c>
    </row>
    <row r="104" spans="1:26" s="3" customFormat="1" ht="12" customHeight="1" x14ac:dyDescent="0.25">
      <c r="A104" s="9" t="s">
        <v>102</v>
      </c>
      <c r="B104" s="115">
        <v>845</v>
      </c>
      <c r="C104" s="79"/>
      <c r="D104" s="79"/>
      <c r="E104" s="79">
        <v>0</v>
      </c>
      <c r="F104" s="79">
        <f t="shared" si="3"/>
        <v>845</v>
      </c>
      <c r="G104" s="124"/>
      <c r="H104" s="124"/>
      <c r="I104" s="124"/>
      <c r="J104" s="175"/>
      <c r="K104" s="123">
        <f t="shared" si="5"/>
        <v>0</v>
      </c>
      <c r="L104" s="93">
        <v>0</v>
      </c>
      <c r="M104" s="93">
        <v>0</v>
      </c>
      <c r="N104" s="93"/>
      <c r="O104" s="93"/>
      <c r="P104" s="92">
        <f t="shared" si="4"/>
        <v>0</v>
      </c>
      <c r="Q104" s="156"/>
      <c r="R104" s="226"/>
      <c r="S104" s="21"/>
      <c r="T104" s="21"/>
      <c r="U104" s="40"/>
      <c r="V104" s="40"/>
      <c r="W104" s="14"/>
      <c r="X104" s="14"/>
      <c r="Y104" s="72"/>
      <c r="Z104" s="234"/>
    </row>
    <row r="105" spans="1:26" s="3" customFormat="1" ht="12" customHeight="1" x14ac:dyDescent="0.25">
      <c r="A105" s="9" t="s">
        <v>103</v>
      </c>
      <c r="B105" s="115"/>
      <c r="C105" s="79"/>
      <c r="D105" s="79"/>
      <c r="E105" s="79"/>
      <c r="F105" s="79"/>
      <c r="G105" s="124"/>
      <c r="H105" s="124"/>
      <c r="I105" s="124"/>
      <c r="J105" s="175"/>
      <c r="K105" s="123"/>
      <c r="L105" s="93">
        <v>0</v>
      </c>
      <c r="M105" s="93">
        <v>0</v>
      </c>
      <c r="N105" s="93"/>
      <c r="O105" s="93"/>
      <c r="P105" s="92">
        <f t="shared" si="4"/>
        <v>0</v>
      </c>
      <c r="Q105" s="156">
        <v>500</v>
      </c>
      <c r="R105" s="226">
        <v>650</v>
      </c>
      <c r="S105" s="21" t="s">
        <v>322</v>
      </c>
      <c r="T105" s="21" t="s">
        <v>322</v>
      </c>
      <c r="U105" s="40" t="s">
        <v>322</v>
      </c>
      <c r="V105" s="40"/>
      <c r="W105" s="14"/>
      <c r="X105" s="14" t="s">
        <v>322</v>
      </c>
      <c r="Y105" s="72" t="s">
        <v>322</v>
      </c>
      <c r="Z105" s="234">
        <v>550</v>
      </c>
    </row>
    <row r="106" spans="1:26" s="3" customFormat="1" ht="13.8" x14ac:dyDescent="0.25">
      <c r="A106" s="9" t="s">
        <v>104</v>
      </c>
      <c r="B106" s="115">
        <v>3000</v>
      </c>
      <c r="C106" s="79"/>
      <c r="D106" s="79"/>
      <c r="E106" s="79">
        <v>3000</v>
      </c>
      <c r="F106" s="79">
        <f t="shared" si="3"/>
        <v>0</v>
      </c>
      <c r="G106" s="124">
        <v>3000</v>
      </c>
      <c r="H106" s="124"/>
      <c r="I106" s="124"/>
      <c r="J106" s="175">
        <v>3000</v>
      </c>
      <c r="K106" s="123">
        <f t="shared" si="5"/>
        <v>0</v>
      </c>
      <c r="L106" s="93">
        <v>3000</v>
      </c>
      <c r="M106" s="93">
        <v>0</v>
      </c>
      <c r="N106" s="93"/>
      <c r="O106" s="93">
        <v>500.5</v>
      </c>
      <c r="P106" s="92">
        <f t="shared" si="4"/>
        <v>2499.5</v>
      </c>
      <c r="Q106" s="156">
        <v>3000</v>
      </c>
      <c r="R106" s="226">
        <v>3000</v>
      </c>
      <c r="S106" s="21" t="s">
        <v>322</v>
      </c>
      <c r="T106" s="21" t="s">
        <v>322</v>
      </c>
      <c r="U106" s="40" t="s">
        <v>322</v>
      </c>
      <c r="V106" s="40"/>
      <c r="W106" s="14" t="s">
        <v>322</v>
      </c>
      <c r="X106" s="14"/>
      <c r="Y106" s="72" t="s">
        <v>322</v>
      </c>
      <c r="Z106" s="234">
        <v>2400</v>
      </c>
    </row>
    <row r="107" spans="1:26" s="3" customFormat="1" ht="13.8" x14ac:dyDescent="0.25">
      <c r="A107" s="9" t="s">
        <v>105</v>
      </c>
      <c r="B107" s="115">
        <v>15000</v>
      </c>
      <c r="C107" s="79"/>
      <c r="D107" s="79"/>
      <c r="E107" s="79">
        <v>15000</v>
      </c>
      <c r="F107" s="79">
        <f t="shared" si="3"/>
        <v>0</v>
      </c>
      <c r="G107" s="124">
        <v>15000</v>
      </c>
      <c r="H107" s="124"/>
      <c r="I107" s="124"/>
      <c r="J107" s="175">
        <v>15000</v>
      </c>
      <c r="K107" s="123">
        <f t="shared" si="5"/>
        <v>0</v>
      </c>
      <c r="L107" s="93">
        <v>15000</v>
      </c>
      <c r="M107" s="93">
        <v>0</v>
      </c>
      <c r="N107" s="93"/>
      <c r="O107" s="93">
        <v>15000</v>
      </c>
      <c r="P107" s="92">
        <f t="shared" si="4"/>
        <v>0</v>
      </c>
      <c r="Q107" s="156">
        <v>15000</v>
      </c>
      <c r="R107" s="226">
        <v>16500</v>
      </c>
      <c r="S107" s="21" t="s">
        <v>322</v>
      </c>
      <c r="T107" s="21" t="s">
        <v>322</v>
      </c>
      <c r="U107" s="21" t="s">
        <v>322</v>
      </c>
      <c r="V107" s="21"/>
      <c r="W107" s="21" t="s">
        <v>322</v>
      </c>
      <c r="X107" s="14"/>
      <c r="Y107" s="72" t="s">
        <v>322</v>
      </c>
      <c r="Z107" s="234">
        <v>15000</v>
      </c>
    </row>
    <row r="108" spans="1:26" s="3" customFormat="1" ht="26.4" x14ac:dyDescent="0.25">
      <c r="A108" s="9" t="s">
        <v>106</v>
      </c>
      <c r="B108" s="115">
        <v>750</v>
      </c>
      <c r="C108" s="79">
        <v>187.5</v>
      </c>
      <c r="D108" s="79"/>
      <c r="E108" s="79">
        <v>937.5</v>
      </c>
      <c r="F108" s="79">
        <f t="shared" si="3"/>
        <v>0</v>
      </c>
      <c r="G108" s="124">
        <v>1000</v>
      </c>
      <c r="H108" s="124"/>
      <c r="I108" s="124"/>
      <c r="J108" s="175">
        <v>1000</v>
      </c>
      <c r="K108" s="123">
        <f t="shared" si="5"/>
        <v>0</v>
      </c>
      <c r="L108" s="93">
        <v>750</v>
      </c>
      <c r="M108" s="93">
        <v>0</v>
      </c>
      <c r="N108" s="93"/>
      <c r="O108" s="93">
        <v>750</v>
      </c>
      <c r="P108" s="92">
        <f t="shared" si="4"/>
        <v>0</v>
      </c>
      <c r="Q108" s="156">
        <v>750</v>
      </c>
      <c r="R108" s="226">
        <v>975</v>
      </c>
      <c r="S108" s="21" t="s">
        <v>322</v>
      </c>
      <c r="T108" s="21" t="s">
        <v>322</v>
      </c>
      <c r="U108" s="21" t="s">
        <v>322</v>
      </c>
      <c r="V108" s="21"/>
      <c r="W108" s="21" t="s">
        <v>322</v>
      </c>
      <c r="X108" s="14"/>
      <c r="Y108" s="72" t="s">
        <v>322</v>
      </c>
      <c r="Z108" s="234">
        <v>825</v>
      </c>
    </row>
    <row r="109" spans="1:26" s="3" customFormat="1" ht="13.8" x14ac:dyDescent="0.25">
      <c r="A109" s="9" t="s">
        <v>107</v>
      </c>
      <c r="B109" s="115">
        <v>7200</v>
      </c>
      <c r="C109" s="79">
        <v>1800</v>
      </c>
      <c r="D109" s="79"/>
      <c r="E109" s="79">
        <v>9000</v>
      </c>
      <c r="F109" s="79">
        <f t="shared" si="3"/>
        <v>0</v>
      </c>
      <c r="G109" s="124">
        <v>7200</v>
      </c>
      <c r="H109" s="124"/>
      <c r="I109" s="124"/>
      <c r="J109" s="175">
        <v>7200</v>
      </c>
      <c r="K109" s="123">
        <f t="shared" si="5"/>
        <v>0</v>
      </c>
      <c r="L109" s="93">
        <v>7200</v>
      </c>
      <c r="M109" s="93">
        <v>0</v>
      </c>
      <c r="N109" s="93"/>
      <c r="O109" s="93">
        <v>7200</v>
      </c>
      <c r="P109" s="92">
        <f t="shared" si="4"/>
        <v>0</v>
      </c>
      <c r="Q109" s="156">
        <v>7200</v>
      </c>
      <c r="R109" s="226">
        <v>9000</v>
      </c>
      <c r="S109" s="21" t="s">
        <v>322</v>
      </c>
      <c r="T109" s="21" t="s">
        <v>322</v>
      </c>
      <c r="U109" s="21" t="s">
        <v>322</v>
      </c>
      <c r="V109" s="21"/>
      <c r="W109" s="21" t="s">
        <v>322</v>
      </c>
      <c r="X109" s="14"/>
      <c r="Y109" s="72" t="s">
        <v>322</v>
      </c>
      <c r="Z109" s="234">
        <v>8000</v>
      </c>
    </row>
    <row r="110" spans="1:26" s="3" customFormat="1" ht="13.8" x14ac:dyDescent="0.25">
      <c r="A110" s="9" t="s">
        <v>348</v>
      </c>
      <c r="B110" s="115"/>
      <c r="C110" s="79"/>
      <c r="D110" s="79"/>
      <c r="E110" s="79"/>
      <c r="F110" s="79"/>
      <c r="G110" s="124"/>
      <c r="H110" s="124"/>
      <c r="I110" s="124"/>
      <c r="J110" s="175"/>
      <c r="K110" s="123"/>
      <c r="L110" s="93"/>
      <c r="M110" s="93"/>
      <c r="N110" s="93"/>
      <c r="O110" s="93"/>
      <c r="P110" s="92"/>
      <c r="Q110" s="156"/>
      <c r="R110" s="226">
        <v>500</v>
      </c>
      <c r="S110" s="21" t="s">
        <v>322</v>
      </c>
      <c r="T110" s="250" t="s">
        <v>322</v>
      </c>
      <c r="U110" s="250" t="s">
        <v>322</v>
      </c>
      <c r="V110" s="250"/>
      <c r="W110" s="250"/>
      <c r="X110" s="250" t="s">
        <v>322</v>
      </c>
      <c r="Y110" s="72"/>
      <c r="Z110" s="234">
        <v>0</v>
      </c>
    </row>
    <row r="111" spans="1:26" s="3" customFormat="1" ht="13.8" x14ac:dyDescent="0.25">
      <c r="A111" s="9" t="s">
        <v>108</v>
      </c>
      <c r="B111" s="115">
        <v>5000</v>
      </c>
      <c r="C111" s="79"/>
      <c r="D111" s="79"/>
      <c r="E111" s="79">
        <v>5000</v>
      </c>
      <c r="F111" s="79">
        <f t="shared" si="3"/>
        <v>0</v>
      </c>
      <c r="G111" s="124">
        <v>5000</v>
      </c>
      <c r="H111" s="124"/>
      <c r="I111" s="124"/>
      <c r="J111" s="175">
        <v>5000</v>
      </c>
      <c r="K111" s="123">
        <f t="shared" si="5"/>
        <v>0</v>
      </c>
      <c r="L111" s="93">
        <v>5000</v>
      </c>
      <c r="M111" s="93">
        <v>0</v>
      </c>
      <c r="N111" s="93"/>
      <c r="O111" s="93">
        <v>5000</v>
      </c>
      <c r="P111" s="92">
        <f t="shared" si="4"/>
        <v>0</v>
      </c>
      <c r="Q111" s="156">
        <v>5000</v>
      </c>
      <c r="R111" s="226">
        <v>5000</v>
      </c>
      <c r="S111" s="21" t="s">
        <v>322</v>
      </c>
      <c r="T111" s="21" t="s">
        <v>322</v>
      </c>
      <c r="U111" s="40" t="s">
        <v>322</v>
      </c>
      <c r="V111" s="40"/>
      <c r="W111" s="14" t="s">
        <v>322</v>
      </c>
      <c r="X111" s="14"/>
      <c r="Y111" s="72" t="s">
        <v>322</v>
      </c>
      <c r="Z111" s="234">
        <v>5000</v>
      </c>
    </row>
    <row r="112" spans="1:26" s="3" customFormat="1" ht="26.4" x14ac:dyDescent="0.25">
      <c r="A112" s="9" t="s">
        <v>109</v>
      </c>
      <c r="B112" s="115">
        <v>100</v>
      </c>
      <c r="C112" s="79"/>
      <c r="D112" s="79"/>
      <c r="E112" s="79">
        <v>0</v>
      </c>
      <c r="F112" s="79">
        <f t="shared" si="3"/>
        <v>100</v>
      </c>
      <c r="G112" s="124"/>
      <c r="H112" s="124"/>
      <c r="I112" s="124"/>
      <c r="J112" s="175"/>
      <c r="K112" s="123">
        <f t="shared" si="5"/>
        <v>0</v>
      </c>
      <c r="L112" s="93">
        <v>0</v>
      </c>
      <c r="M112" s="93">
        <v>0</v>
      </c>
      <c r="N112" s="93"/>
      <c r="O112" s="93"/>
      <c r="P112" s="92">
        <f t="shared" si="4"/>
        <v>0</v>
      </c>
      <c r="Q112" s="156">
        <v>500</v>
      </c>
      <c r="R112" s="226">
        <v>650</v>
      </c>
      <c r="S112" s="14" t="s">
        <v>322</v>
      </c>
      <c r="T112" s="14" t="s">
        <v>322</v>
      </c>
      <c r="U112" s="14" t="s">
        <v>322</v>
      </c>
      <c r="V112" s="14"/>
      <c r="W112" s="21" t="s">
        <v>322</v>
      </c>
      <c r="X112" s="21"/>
      <c r="Y112" s="72" t="s">
        <v>322</v>
      </c>
      <c r="Z112" s="234">
        <v>550</v>
      </c>
    </row>
    <row r="113" spans="1:26" s="3" customFormat="1" ht="13.8" x14ac:dyDescent="0.25">
      <c r="A113" s="9" t="s">
        <v>110</v>
      </c>
      <c r="B113" s="115"/>
      <c r="C113" s="79"/>
      <c r="D113" s="79"/>
      <c r="E113" s="79"/>
      <c r="F113" s="79"/>
      <c r="G113" s="124"/>
      <c r="H113" s="124"/>
      <c r="I113" s="124"/>
      <c r="J113" s="175"/>
      <c r="K113" s="123"/>
      <c r="L113" s="93">
        <v>0</v>
      </c>
      <c r="M113" s="93">
        <v>0</v>
      </c>
      <c r="N113" s="93"/>
      <c r="O113" s="93"/>
      <c r="P113" s="92">
        <f t="shared" si="4"/>
        <v>0</v>
      </c>
      <c r="Q113" s="156">
        <v>500</v>
      </c>
      <c r="R113" s="226">
        <v>650</v>
      </c>
      <c r="S113" s="21" t="s">
        <v>322</v>
      </c>
      <c r="T113" s="21" t="s">
        <v>322</v>
      </c>
      <c r="U113" s="21" t="s">
        <v>322</v>
      </c>
      <c r="V113" s="21"/>
      <c r="W113" s="21" t="s">
        <v>322</v>
      </c>
      <c r="X113" s="14"/>
      <c r="Y113" s="72" t="s">
        <v>322</v>
      </c>
      <c r="Z113" s="234">
        <v>550</v>
      </c>
    </row>
    <row r="114" spans="1:26" s="3" customFormat="1" ht="13.8" x14ac:dyDescent="0.25">
      <c r="A114" s="9" t="s">
        <v>111</v>
      </c>
      <c r="B114" s="115">
        <v>500</v>
      </c>
      <c r="C114" s="79"/>
      <c r="D114" s="79"/>
      <c r="E114" s="79">
        <v>442</v>
      </c>
      <c r="F114" s="79">
        <f t="shared" si="3"/>
        <v>58</v>
      </c>
      <c r="G114" s="124">
        <v>500</v>
      </c>
      <c r="H114" s="124"/>
      <c r="I114" s="124"/>
      <c r="J114" s="175"/>
      <c r="K114" s="123">
        <f t="shared" si="5"/>
        <v>500</v>
      </c>
      <c r="L114" s="93">
        <v>600</v>
      </c>
      <c r="M114" s="93">
        <v>0</v>
      </c>
      <c r="N114" s="93"/>
      <c r="O114" s="93">
        <v>510.16</v>
      </c>
      <c r="P114" s="92">
        <f t="shared" si="4"/>
        <v>89.839999999999975</v>
      </c>
      <c r="Q114" s="156"/>
      <c r="R114" s="226">
        <v>10000</v>
      </c>
      <c r="S114" s="21" t="s">
        <v>322</v>
      </c>
      <c r="T114" s="14" t="s">
        <v>322</v>
      </c>
      <c r="U114" s="14" t="s">
        <v>322</v>
      </c>
      <c r="V114" s="14"/>
      <c r="W114" s="14" t="s">
        <v>322</v>
      </c>
      <c r="X114" s="14"/>
      <c r="Y114" s="72" t="s">
        <v>322</v>
      </c>
      <c r="Z114" s="234">
        <v>500</v>
      </c>
    </row>
    <row r="115" spans="1:26" s="3" customFormat="1" ht="13.8" x14ac:dyDescent="0.25">
      <c r="A115" s="9" t="s">
        <v>112</v>
      </c>
      <c r="B115" s="115">
        <v>1300</v>
      </c>
      <c r="C115" s="79"/>
      <c r="D115" s="79"/>
      <c r="E115" s="79">
        <v>566.66999999999996</v>
      </c>
      <c r="F115" s="79">
        <f t="shared" si="3"/>
        <v>733.33</v>
      </c>
      <c r="G115" s="124">
        <v>1690</v>
      </c>
      <c r="H115" s="124"/>
      <c r="I115" s="124"/>
      <c r="J115" s="175"/>
      <c r="K115" s="123">
        <f t="shared" si="5"/>
        <v>1690</v>
      </c>
      <c r="L115" s="93">
        <v>1750</v>
      </c>
      <c r="M115" s="93">
        <v>0</v>
      </c>
      <c r="N115" s="93"/>
      <c r="O115" s="93">
        <v>0</v>
      </c>
      <c r="P115" s="92">
        <f t="shared" si="4"/>
        <v>1750</v>
      </c>
      <c r="Q115" s="156">
        <v>1300</v>
      </c>
      <c r="R115" s="226">
        <v>1600</v>
      </c>
      <c r="S115" s="21" t="s">
        <v>322</v>
      </c>
      <c r="T115" s="21" t="s">
        <v>322</v>
      </c>
      <c r="U115" s="40" t="s">
        <v>322</v>
      </c>
      <c r="V115" s="40"/>
      <c r="W115" s="14" t="s">
        <v>322</v>
      </c>
      <c r="X115" s="14"/>
      <c r="Y115" s="72" t="s">
        <v>322</v>
      </c>
      <c r="Z115" s="234">
        <v>1430</v>
      </c>
    </row>
    <row r="116" spans="1:26" s="3" customFormat="1" ht="13.8" x14ac:dyDescent="0.25">
      <c r="A116" s="9" t="s">
        <v>384</v>
      </c>
      <c r="B116" s="115">
        <v>500</v>
      </c>
      <c r="C116" s="79"/>
      <c r="D116" s="79"/>
      <c r="E116" s="79">
        <v>500</v>
      </c>
      <c r="F116" s="79">
        <f t="shared" si="3"/>
        <v>0</v>
      </c>
      <c r="G116" s="124">
        <v>325</v>
      </c>
      <c r="H116" s="124"/>
      <c r="I116" s="124"/>
      <c r="J116" s="175"/>
      <c r="K116" s="123">
        <f t="shared" si="5"/>
        <v>325</v>
      </c>
      <c r="L116" s="93">
        <v>325</v>
      </c>
      <c r="M116" s="93">
        <v>0</v>
      </c>
      <c r="N116" s="93"/>
      <c r="O116" s="93">
        <v>325</v>
      </c>
      <c r="P116" s="92">
        <f t="shared" si="4"/>
        <v>0</v>
      </c>
      <c r="Q116" s="156">
        <v>300</v>
      </c>
      <c r="R116" s="226">
        <v>390</v>
      </c>
      <c r="S116" s="14" t="s">
        <v>322</v>
      </c>
      <c r="T116" s="21" t="s">
        <v>322</v>
      </c>
      <c r="U116" s="40" t="s">
        <v>322</v>
      </c>
      <c r="V116" s="40"/>
      <c r="W116" s="14"/>
      <c r="X116" s="14" t="s">
        <v>322</v>
      </c>
      <c r="Y116" s="72" t="s">
        <v>322</v>
      </c>
      <c r="Z116" s="234">
        <v>330</v>
      </c>
    </row>
    <row r="117" spans="1:26" s="3" customFormat="1" ht="13.8" x14ac:dyDescent="0.25">
      <c r="A117" s="9" t="s">
        <v>113</v>
      </c>
      <c r="B117" s="115">
        <v>1300</v>
      </c>
      <c r="C117" s="79">
        <v>1000</v>
      </c>
      <c r="D117" s="79"/>
      <c r="E117" s="79">
        <v>2300</v>
      </c>
      <c r="F117" s="79">
        <f t="shared" si="3"/>
        <v>0</v>
      </c>
      <c r="G117" s="124">
        <v>2353</v>
      </c>
      <c r="H117" s="124">
        <v>588</v>
      </c>
      <c r="I117" s="124"/>
      <c r="J117" s="175">
        <v>2257.0100000000002</v>
      </c>
      <c r="K117" s="123">
        <f t="shared" si="5"/>
        <v>683.98999999999978</v>
      </c>
      <c r="L117" s="93">
        <v>2700</v>
      </c>
      <c r="M117" s="93">
        <v>0</v>
      </c>
      <c r="N117" s="93"/>
      <c r="O117" s="93">
        <v>2700</v>
      </c>
      <c r="P117" s="92">
        <f t="shared" si="4"/>
        <v>0</v>
      </c>
      <c r="Q117" s="156">
        <v>2250</v>
      </c>
      <c r="R117" s="226">
        <v>2925</v>
      </c>
      <c r="S117" s="21" t="s">
        <v>322</v>
      </c>
      <c r="T117" s="21" t="s">
        <v>322</v>
      </c>
      <c r="U117" s="21" t="s">
        <v>322</v>
      </c>
      <c r="V117" s="21"/>
      <c r="W117" s="21" t="s">
        <v>322</v>
      </c>
      <c r="X117" s="14"/>
      <c r="Y117" s="72" t="s">
        <v>322</v>
      </c>
      <c r="Z117" s="234">
        <v>2500</v>
      </c>
    </row>
    <row r="118" spans="1:26" s="3" customFormat="1" ht="26.4" x14ac:dyDescent="0.25">
      <c r="A118" s="9" t="s">
        <v>349</v>
      </c>
      <c r="B118" s="115"/>
      <c r="C118" s="79"/>
      <c r="D118" s="79"/>
      <c r="E118" s="79"/>
      <c r="F118" s="79"/>
      <c r="G118" s="124"/>
      <c r="H118" s="124"/>
      <c r="I118" s="124"/>
      <c r="J118" s="175"/>
      <c r="K118" s="123"/>
      <c r="L118" s="93"/>
      <c r="M118" s="93"/>
      <c r="N118" s="93"/>
      <c r="O118" s="93"/>
      <c r="P118" s="92"/>
      <c r="Q118" s="156"/>
      <c r="R118" s="226">
        <v>650</v>
      </c>
      <c r="S118" s="21" t="s">
        <v>322</v>
      </c>
      <c r="T118" s="21" t="s">
        <v>322</v>
      </c>
      <c r="U118" s="21" t="s">
        <v>322</v>
      </c>
      <c r="V118" s="21"/>
      <c r="W118" s="21" t="s">
        <v>322</v>
      </c>
      <c r="X118" s="14"/>
      <c r="Y118" s="72" t="s">
        <v>322</v>
      </c>
      <c r="Z118" s="234">
        <v>500</v>
      </c>
    </row>
    <row r="119" spans="1:26" s="3" customFormat="1" ht="13.8" x14ac:dyDescent="0.25">
      <c r="A119" s="9" t="s">
        <v>114</v>
      </c>
      <c r="B119" s="115">
        <v>0</v>
      </c>
      <c r="C119" s="79"/>
      <c r="D119" s="79"/>
      <c r="E119" s="79"/>
      <c r="F119" s="79">
        <f t="shared" si="3"/>
        <v>0</v>
      </c>
      <c r="G119" s="124">
        <v>500</v>
      </c>
      <c r="H119" s="124"/>
      <c r="I119" s="124"/>
      <c r="J119" s="175">
        <v>360.25</v>
      </c>
      <c r="K119" s="123">
        <f t="shared" si="5"/>
        <v>139.75</v>
      </c>
      <c r="L119" s="93">
        <v>0</v>
      </c>
      <c r="M119" s="93">
        <v>0</v>
      </c>
      <c r="N119" s="93"/>
      <c r="O119" s="93"/>
      <c r="P119" s="92">
        <f t="shared" si="4"/>
        <v>0</v>
      </c>
      <c r="Q119" s="156"/>
      <c r="R119" s="226"/>
      <c r="S119" s="21"/>
      <c r="T119" s="21"/>
      <c r="U119" s="21"/>
      <c r="V119" s="21"/>
      <c r="W119" s="21"/>
      <c r="X119" s="14"/>
      <c r="Y119" s="72"/>
      <c r="Z119" s="234"/>
    </row>
    <row r="120" spans="1:26" s="3" customFormat="1" ht="13.8" x14ac:dyDescent="0.25">
      <c r="A120" s="9" t="s">
        <v>115</v>
      </c>
      <c r="B120" s="115">
        <v>7350</v>
      </c>
      <c r="C120" s="79"/>
      <c r="D120" s="79"/>
      <c r="E120" s="79">
        <v>7350</v>
      </c>
      <c r="F120" s="79">
        <f t="shared" ref="F120:F174" si="6">B120+C120-D120-E120</f>
        <v>0</v>
      </c>
      <c r="G120" s="124"/>
      <c r="H120" s="124"/>
      <c r="I120" s="124"/>
      <c r="J120" s="175"/>
      <c r="K120" s="123">
        <f t="shared" si="5"/>
        <v>0</v>
      </c>
      <c r="L120" s="93">
        <v>8000</v>
      </c>
      <c r="M120" s="93">
        <v>0</v>
      </c>
      <c r="N120" s="93"/>
      <c r="O120" s="93">
        <v>8000</v>
      </c>
      <c r="P120" s="92">
        <f t="shared" si="4"/>
        <v>0</v>
      </c>
      <c r="Q120" s="156">
        <v>9200</v>
      </c>
      <c r="R120" s="226">
        <v>9000</v>
      </c>
      <c r="S120" s="21" t="s">
        <v>322</v>
      </c>
      <c r="T120" s="250" t="s">
        <v>322</v>
      </c>
      <c r="U120" s="250" t="s">
        <v>322</v>
      </c>
      <c r="V120" s="250"/>
      <c r="W120" s="250"/>
      <c r="X120" s="250" t="s">
        <v>322</v>
      </c>
      <c r="Y120" s="74"/>
      <c r="Z120" s="234">
        <v>0</v>
      </c>
    </row>
    <row r="121" spans="1:26" s="3" customFormat="1" ht="13.8" x14ac:dyDescent="0.25">
      <c r="A121" s="9" t="s">
        <v>116</v>
      </c>
      <c r="B121" s="115">
        <v>3736</v>
      </c>
      <c r="C121" s="79"/>
      <c r="D121" s="79"/>
      <c r="E121" s="79">
        <v>3614.38</v>
      </c>
      <c r="F121" s="79">
        <f t="shared" si="6"/>
        <v>121.61999999999989</v>
      </c>
      <c r="G121" s="124">
        <v>4000</v>
      </c>
      <c r="H121" s="124"/>
      <c r="I121" s="124"/>
      <c r="J121" s="175">
        <v>3935.29</v>
      </c>
      <c r="K121" s="123">
        <f t="shared" si="5"/>
        <v>64.710000000000036</v>
      </c>
      <c r="L121" s="93">
        <v>4400</v>
      </c>
      <c r="M121" s="93">
        <v>0</v>
      </c>
      <c r="N121" s="93"/>
      <c r="O121" s="93">
        <v>4399.2299999999996</v>
      </c>
      <c r="P121" s="92">
        <f t="shared" si="4"/>
        <v>0.77000000000043656</v>
      </c>
      <c r="Q121" s="156">
        <v>4800</v>
      </c>
      <c r="R121" s="226">
        <v>6240</v>
      </c>
      <c r="S121" s="21" t="s">
        <v>322</v>
      </c>
      <c r="T121" s="21" t="s">
        <v>322</v>
      </c>
      <c r="U121" s="21" t="s">
        <v>322</v>
      </c>
      <c r="V121" s="106"/>
      <c r="W121" s="21" t="s">
        <v>322</v>
      </c>
      <c r="X121" s="14"/>
      <c r="Y121" s="72" t="s">
        <v>322</v>
      </c>
      <c r="Z121" s="234">
        <v>5300</v>
      </c>
    </row>
    <row r="122" spans="1:26" s="3" customFormat="1" ht="13.8" x14ac:dyDescent="0.25">
      <c r="A122" s="9" t="s">
        <v>117</v>
      </c>
      <c r="B122" s="115">
        <v>2700</v>
      </c>
      <c r="C122" s="79"/>
      <c r="D122" s="79"/>
      <c r="E122" s="79">
        <v>2700</v>
      </c>
      <c r="F122" s="79">
        <f t="shared" si="6"/>
        <v>0</v>
      </c>
      <c r="G122" s="124">
        <v>2700</v>
      </c>
      <c r="H122" s="124"/>
      <c r="I122" s="124"/>
      <c r="J122" s="175">
        <v>2700</v>
      </c>
      <c r="K122" s="123">
        <f t="shared" si="5"/>
        <v>0</v>
      </c>
      <c r="L122" s="93">
        <v>3000</v>
      </c>
      <c r="M122" s="93">
        <v>0</v>
      </c>
      <c r="N122" s="93"/>
      <c r="O122" s="93">
        <v>3000</v>
      </c>
      <c r="P122" s="92">
        <f t="shared" si="4"/>
        <v>0</v>
      </c>
      <c r="Q122" s="156">
        <v>3700</v>
      </c>
      <c r="R122" s="226">
        <v>4810</v>
      </c>
      <c r="S122" s="21" t="s">
        <v>322</v>
      </c>
      <c r="T122" s="21" t="s">
        <v>322</v>
      </c>
      <c r="U122" s="21" t="s">
        <v>322</v>
      </c>
      <c r="V122" s="106"/>
      <c r="W122" s="21" t="s">
        <v>322</v>
      </c>
      <c r="X122" s="14"/>
      <c r="Y122" s="72" t="s">
        <v>322</v>
      </c>
      <c r="Z122" s="234">
        <v>4100</v>
      </c>
    </row>
    <row r="123" spans="1:26" s="3" customFormat="1" ht="13.8" x14ac:dyDescent="0.25">
      <c r="A123" s="9" t="s">
        <v>118</v>
      </c>
      <c r="B123" s="115"/>
      <c r="C123" s="79"/>
      <c r="D123" s="79"/>
      <c r="E123" s="79"/>
      <c r="F123" s="79"/>
      <c r="G123" s="124"/>
      <c r="H123" s="124"/>
      <c r="I123" s="124"/>
      <c r="J123" s="175"/>
      <c r="K123" s="123"/>
      <c r="L123" s="93">
        <v>0</v>
      </c>
      <c r="M123" s="93">
        <v>0</v>
      </c>
      <c r="N123" s="93"/>
      <c r="O123" s="93"/>
      <c r="P123" s="92">
        <f t="shared" si="4"/>
        <v>0</v>
      </c>
      <c r="Q123" s="156">
        <v>500</v>
      </c>
      <c r="R123" s="226">
        <v>650</v>
      </c>
      <c r="S123" s="21" t="s">
        <v>322</v>
      </c>
      <c r="T123" s="21" t="s">
        <v>322</v>
      </c>
      <c r="U123" s="21" t="s">
        <v>322</v>
      </c>
      <c r="V123" s="106"/>
      <c r="W123" s="21" t="s">
        <v>322</v>
      </c>
      <c r="X123" s="14"/>
      <c r="Y123" s="72" t="s">
        <v>322</v>
      </c>
      <c r="Z123" s="234">
        <v>550</v>
      </c>
    </row>
    <row r="124" spans="1:26" s="3" customFormat="1" ht="13.8" x14ac:dyDescent="0.25">
      <c r="A124" s="9" t="s">
        <v>119</v>
      </c>
      <c r="B124" s="115"/>
      <c r="C124" s="79"/>
      <c r="D124" s="79"/>
      <c r="E124" s="79"/>
      <c r="F124" s="79"/>
      <c r="G124" s="124"/>
      <c r="H124" s="124"/>
      <c r="I124" s="124"/>
      <c r="J124" s="175"/>
      <c r="K124" s="123">
        <f t="shared" si="5"/>
        <v>0</v>
      </c>
      <c r="L124" s="93">
        <v>500</v>
      </c>
      <c r="M124" s="93">
        <v>0</v>
      </c>
      <c r="N124" s="93"/>
      <c r="O124" s="93"/>
      <c r="P124" s="92">
        <f t="shared" si="4"/>
        <v>500</v>
      </c>
      <c r="Q124" s="156"/>
      <c r="R124" s="226">
        <v>500</v>
      </c>
      <c r="S124" s="21" t="s">
        <v>322</v>
      </c>
      <c r="T124" s="21" t="s">
        <v>322</v>
      </c>
      <c r="U124" s="40" t="s">
        <v>322</v>
      </c>
      <c r="V124" s="55"/>
      <c r="W124" s="14" t="s">
        <v>322</v>
      </c>
      <c r="X124" s="14"/>
      <c r="Y124" s="72" t="s">
        <v>322</v>
      </c>
      <c r="Z124" s="234">
        <v>400</v>
      </c>
    </row>
    <row r="125" spans="1:26" s="3" customFormat="1" ht="13.8" x14ac:dyDescent="0.25">
      <c r="A125" s="9" t="s">
        <v>121</v>
      </c>
      <c r="B125" s="115">
        <v>1260</v>
      </c>
      <c r="C125" s="79">
        <v>450</v>
      </c>
      <c r="D125" s="79"/>
      <c r="E125" s="79">
        <v>1710</v>
      </c>
      <c r="F125" s="79">
        <f t="shared" si="6"/>
        <v>0</v>
      </c>
      <c r="G125" s="124">
        <v>1718</v>
      </c>
      <c r="H125" s="124">
        <v>220</v>
      </c>
      <c r="I125" s="124"/>
      <c r="J125" s="175">
        <v>1930.02</v>
      </c>
      <c r="K125" s="123">
        <f t="shared" si="5"/>
        <v>7.9800000000000182</v>
      </c>
      <c r="L125" s="93">
        <v>2230</v>
      </c>
      <c r="M125" s="93">
        <v>820.64</v>
      </c>
      <c r="N125" s="93"/>
      <c r="O125" s="93">
        <v>3050.64</v>
      </c>
      <c r="P125" s="92">
        <f t="shared" si="4"/>
        <v>0</v>
      </c>
      <c r="Q125" s="156">
        <v>1840</v>
      </c>
      <c r="R125" s="226">
        <v>2500</v>
      </c>
      <c r="S125" s="21" t="s">
        <v>322</v>
      </c>
      <c r="T125" s="250" t="s">
        <v>322</v>
      </c>
      <c r="U125" s="250" t="s">
        <v>322</v>
      </c>
      <c r="V125" s="250"/>
      <c r="W125" s="250"/>
      <c r="X125" s="250" t="s">
        <v>322</v>
      </c>
      <c r="Y125" s="72"/>
      <c r="Z125" s="234">
        <v>0</v>
      </c>
    </row>
    <row r="126" spans="1:26" s="3" customFormat="1" ht="26.4" x14ac:dyDescent="0.25">
      <c r="A126" s="9" t="s">
        <v>122</v>
      </c>
      <c r="B126" s="115">
        <v>950</v>
      </c>
      <c r="C126" s="79"/>
      <c r="D126" s="79"/>
      <c r="E126" s="79">
        <v>953.21</v>
      </c>
      <c r="F126" s="79">
        <f t="shared" si="6"/>
        <v>-3.2100000000000364</v>
      </c>
      <c r="G126" s="124">
        <v>900</v>
      </c>
      <c r="H126" s="124"/>
      <c r="I126" s="124"/>
      <c r="J126" s="175">
        <v>797.58</v>
      </c>
      <c r="K126" s="123">
        <f t="shared" si="5"/>
        <v>102.41999999999996</v>
      </c>
      <c r="L126" s="93">
        <v>900</v>
      </c>
      <c r="M126" s="93">
        <v>171.2</v>
      </c>
      <c r="N126" s="93"/>
      <c r="O126" s="93">
        <v>1071.2</v>
      </c>
      <c r="P126" s="92">
        <f t="shared" si="4"/>
        <v>0</v>
      </c>
      <c r="Q126" s="156">
        <v>950</v>
      </c>
      <c r="R126" s="226">
        <v>800</v>
      </c>
      <c r="S126" s="40" t="s">
        <v>322</v>
      </c>
      <c r="T126" s="40" t="s">
        <v>322</v>
      </c>
      <c r="U126" s="40" t="s">
        <v>322</v>
      </c>
      <c r="V126" s="40"/>
      <c r="W126" s="14" t="s">
        <v>322</v>
      </c>
      <c r="X126" s="14"/>
      <c r="Y126" s="72" t="s">
        <v>322</v>
      </c>
      <c r="Z126" s="234">
        <v>800</v>
      </c>
    </row>
    <row r="127" spans="1:26" s="3" customFormat="1" ht="13.8" x14ac:dyDescent="0.25">
      <c r="A127" s="9" t="s">
        <v>123</v>
      </c>
      <c r="B127" s="201">
        <v>2500</v>
      </c>
      <c r="C127" s="202">
        <v>300</v>
      </c>
      <c r="D127" s="202"/>
      <c r="E127" s="202">
        <v>2762.87</v>
      </c>
      <c r="F127" s="202">
        <f t="shared" si="6"/>
        <v>37.130000000000109</v>
      </c>
      <c r="G127" s="124">
        <v>2800</v>
      </c>
      <c r="H127" s="124">
        <v>673.02</v>
      </c>
      <c r="I127" s="124"/>
      <c r="J127" s="175">
        <v>3473.02</v>
      </c>
      <c r="K127" s="123">
        <f t="shared" si="5"/>
        <v>0</v>
      </c>
      <c r="L127" s="93">
        <v>3000</v>
      </c>
      <c r="M127" s="93">
        <v>0</v>
      </c>
      <c r="N127" s="93"/>
      <c r="O127" s="93">
        <v>2925.17</v>
      </c>
      <c r="P127" s="92">
        <f t="shared" si="4"/>
        <v>74.829999999999927</v>
      </c>
      <c r="Q127" s="156">
        <v>3360</v>
      </c>
      <c r="R127" s="226">
        <v>4300</v>
      </c>
      <c r="S127" s="21" t="s">
        <v>322</v>
      </c>
      <c r="T127" s="21" t="s">
        <v>322</v>
      </c>
      <c r="U127" s="21" t="s">
        <v>322</v>
      </c>
      <c r="V127" s="21"/>
      <c r="W127" s="21" t="s">
        <v>322</v>
      </c>
      <c r="X127" s="21"/>
      <c r="Y127" s="72" t="s">
        <v>322</v>
      </c>
      <c r="Z127" s="234">
        <v>3700</v>
      </c>
    </row>
    <row r="128" spans="1:26" s="3" customFormat="1" ht="23.4" x14ac:dyDescent="0.25">
      <c r="A128" s="9" t="s">
        <v>124</v>
      </c>
      <c r="B128" s="115">
        <v>1000</v>
      </c>
      <c r="C128" s="79"/>
      <c r="D128" s="79"/>
      <c r="E128" s="79">
        <v>989.86</v>
      </c>
      <c r="F128" s="79">
        <f t="shared" si="6"/>
        <v>10.139999999999986</v>
      </c>
      <c r="G128" s="124">
        <v>1220</v>
      </c>
      <c r="H128" s="124"/>
      <c r="I128" s="124"/>
      <c r="J128" s="175">
        <v>1220</v>
      </c>
      <c r="K128" s="123">
        <f t="shared" si="5"/>
        <v>0</v>
      </c>
      <c r="L128" s="93">
        <v>0</v>
      </c>
      <c r="M128" s="93">
        <v>0</v>
      </c>
      <c r="N128" s="93"/>
      <c r="O128" s="93"/>
      <c r="P128" s="92">
        <f t="shared" si="4"/>
        <v>0</v>
      </c>
      <c r="Q128" s="156"/>
      <c r="R128" s="226">
        <v>1586</v>
      </c>
      <c r="S128" s="14" t="s">
        <v>322</v>
      </c>
      <c r="T128" s="21" t="s">
        <v>322</v>
      </c>
      <c r="U128" s="21" t="s">
        <v>322</v>
      </c>
      <c r="V128" s="21"/>
      <c r="W128" s="21" t="s">
        <v>322</v>
      </c>
      <c r="X128" s="21"/>
      <c r="Y128" s="72" t="s">
        <v>322</v>
      </c>
      <c r="Z128" s="234">
        <v>1000</v>
      </c>
    </row>
    <row r="129" spans="1:26" s="3" customFormat="1" ht="13.8" x14ac:dyDescent="0.25">
      <c r="A129" s="9" t="s">
        <v>125</v>
      </c>
      <c r="B129" s="115">
        <v>400</v>
      </c>
      <c r="C129" s="79"/>
      <c r="D129" s="79"/>
      <c r="E129" s="79">
        <v>0</v>
      </c>
      <c r="F129" s="79">
        <f t="shared" si="6"/>
        <v>400</v>
      </c>
      <c r="G129" s="124">
        <v>1000</v>
      </c>
      <c r="H129" s="124"/>
      <c r="I129" s="124"/>
      <c r="J129" s="175"/>
      <c r="K129" s="123">
        <f t="shared" si="5"/>
        <v>1000</v>
      </c>
      <c r="L129" s="93">
        <v>600</v>
      </c>
      <c r="M129" s="93">
        <v>500</v>
      </c>
      <c r="N129" s="93"/>
      <c r="O129" s="93">
        <v>1100</v>
      </c>
      <c r="P129" s="92">
        <f t="shared" si="4"/>
        <v>0</v>
      </c>
      <c r="Q129" s="156">
        <v>500</v>
      </c>
      <c r="R129" s="226">
        <v>650</v>
      </c>
      <c r="S129" s="14" t="s">
        <v>322</v>
      </c>
      <c r="T129" s="14" t="s">
        <v>322</v>
      </c>
      <c r="U129" s="14" t="s">
        <v>322</v>
      </c>
      <c r="V129" s="56"/>
      <c r="W129" s="14" t="s">
        <v>322</v>
      </c>
      <c r="X129" s="14"/>
      <c r="Y129" s="72" t="s">
        <v>322</v>
      </c>
      <c r="Z129" s="234">
        <v>550</v>
      </c>
    </row>
    <row r="130" spans="1:26" s="3" customFormat="1" ht="12" customHeight="1" x14ac:dyDescent="0.25">
      <c r="A130" s="9" t="s">
        <v>126</v>
      </c>
      <c r="B130" s="115">
        <v>650</v>
      </c>
      <c r="C130" s="79"/>
      <c r="D130" s="79"/>
      <c r="E130" s="79">
        <v>477.45</v>
      </c>
      <c r="F130" s="79">
        <f t="shared" si="6"/>
        <v>172.55</v>
      </c>
      <c r="G130" s="124">
        <v>500</v>
      </c>
      <c r="H130" s="124"/>
      <c r="I130" s="124"/>
      <c r="J130" s="175">
        <v>366.21</v>
      </c>
      <c r="K130" s="123">
        <f t="shared" si="5"/>
        <v>133.79000000000002</v>
      </c>
      <c r="L130" s="93">
        <v>650</v>
      </c>
      <c r="M130" s="93">
        <v>500</v>
      </c>
      <c r="N130" s="93"/>
      <c r="O130" s="93">
        <v>617.73</v>
      </c>
      <c r="P130" s="92">
        <f t="shared" si="4"/>
        <v>532.27</v>
      </c>
      <c r="Q130" s="156"/>
      <c r="R130" s="226"/>
      <c r="S130" s="14"/>
      <c r="T130" s="14"/>
      <c r="U130" s="14"/>
      <c r="V130" s="14"/>
      <c r="W130" s="14"/>
      <c r="X130" s="14"/>
      <c r="Y130" s="72"/>
      <c r="Z130" s="234"/>
    </row>
    <row r="131" spans="1:26" s="3" customFormat="1" ht="12" customHeight="1" x14ac:dyDescent="0.25">
      <c r="A131" s="9" t="s">
        <v>354</v>
      </c>
      <c r="B131" s="115"/>
      <c r="C131" s="79"/>
      <c r="D131" s="79"/>
      <c r="E131" s="79"/>
      <c r="F131" s="79"/>
      <c r="G131" s="124"/>
      <c r="H131" s="124"/>
      <c r="I131" s="124"/>
      <c r="J131" s="175"/>
      <c r="K131" s="123"/>
      <c r="L131" s="93"/>
      <c r="M131" s="93"/>
      <c r="N131" s="93"/>
      <c r="O131" s="93"/>
      <c r="P131" s="92"/>
      <c r="Q131" s="156">
        <v>500</v>
      </c>
      <c r="R131" s="226">
        <v>1000</v>
      </c>
      <c r="S131" s="14" t="s">
        <v>322</v>
      </c>
      <c r="T131" s="14" t="s">
        <v>322</v>
      </c>
      <c r="U131" s="14" t="s">
        <v>322</v>
      </c>
      <c r="V131" s="14"/>
      <c r="W131" s="14" t="s">
        <v>322</v>
      </c>
      <c r="X131" s="14"/>
      <c r="Y131" s="72" t="s">
        <v>322</v>
      </c>
      <c r="Z131" s="234">
        <v>550</v>
      </c>
    </row>
    <row r="132" spans="1:26" s="3" customFormat="1" ht="12" customHeight="1" x14ac:dyDescent="0.25">
      <c r="A132" s="9" t="s">
        <v>127</v>
      </c>
      <c r="B132" s="115"/>
      <c r="C132" s="79"/>
      <c r="D132" s="79"/>
      <c r="E132" s="79"/>
      <c r="F132" s="79"/>
      <c r="G132" s="124"/>
      <c r="H132" s="124"/>
      <c r="I132" s="124"/>
      <c r="J132" s="175"/>
      <c r="K132" s="123">
        <f t="shared" si="5"/>
        <v>0</v>
      </c>
      <c r="L132" s="93">
        <v>400</v>
      </c>
      <c r="M132" s="93">
        <v>0</v>
      </c>
      <c r="N132" s="93"/>
      <c r="O132" s="93">
        <v>0</v>
      </c>
      <c r="P132" s="92">
        <f t="shared" si="4"/>
        <v>400</v>
      </c>
      <c r="Q132" s="156"/>
      <c r="R132" s="226">
        <v>200</v>
      </c>
      <c r="S132" s="14" t="s">
        <v>322</v>
      </c>
      <c r="T132" s="14" t="s">
        <v>322</v>
      </c>
      <c r="U132" s="14" t="s">
        <v>322</v>
      </c>
      <c r="V132" s="14"/>
      <c r="W132" s="14" t="s">
        <v>322</v>
      </c>
      <c r="X132" s="14"/>
      <c r="Y132" s="72" t="s">
        <v>322</v>
      </c>
      <c r="Z132" s="234">
        <v>200</v>
      </c>
    </row>
    <row r="133" spans="1:26" s="3" customFormat="1" ht="12" customHeight="1" x14ac:dyDescent="0.25">
      <c r="A133" s="9" t="s">
        <v>345</v>
      </c>
      <c r="B133" s="115"/>
      <c r="C133" s="79"/>
      <c r="D133" s="79"/>
      <c r="E133" s="79"/>
      <c r="F133" s="79"/>
      <c r="G133" s="124"/>
      <c r="H133" s="124"/>
      <c r="I133" s="124"/>
      <c r="J133" s="175"/>
      <c r="K133" s="123"/>
      <c r="L133" s="93"/>
      <c r="M133" s="93"/>
      <c r="N133" s="93"/>
      <c r="O133" s="93"/>
      <c r="P133" s="92"/>
      <c r="Q133" s="156"/>
      <c r="R133" s="226">
        <v>500</v>
      </c>
      <c r="S133" s="14" t="s">
        <v>322</v>
      </c>
      <c r="T133" s="14" t="s">
        <v>322</v>
      </c>
      <c r="U133" s="14" t="s">
        <v>322</v>
      </c>
      <c r="V133" s="14"/>
      <c r="W133" s="14" t="s">
        <v>322</v>
      </c>
      <c r="X133" s="14"/>
      <c r="Y133" s="72" t="s">
        <v>322</v>
      </c>
      <c r="Z133" s="234">
        <v>500</v>
      </c>
    </row>
    <row r="134" spans="1:26" s="3" customFormat="1" ht="13.8" x14ac:dyDescent="0.25">
      <c r="A134" s="9" t="s">
        <v>128</v>
      </c>
      <c r="B134" s="115">
        <v>0</v>
      </c>
      <c r="C134" s="79">
        <v>800</v>
      </c>
      <c r="D134" s="79"/>
      <c r="E134" s="79">
        <v>800</v>
      </c>
      <c r="F134" s="79">
        <f t="shared" si="6"/>
        <v>0</v>
      </c>
      <c r="G134" s="124">
        <v>1000</v>
      </c>
      <c r="H134" s="124"/>
      <c r="I134" s="124"/>
      <c r="J134" s="175">
        <v>1000</v>
      </c>
      <c r="K134" s="123">
        <f t="shared" si="5"/>
        <v>0</v>
      </c>
      <c r="L134" s="93">
        <v>1300</v>
      </c>
      <c r="M134" s="93">
        <v>0</v>
      </c>
      <c r="N134" s="93"/>
      <c r="O134" s="93">
        <v>1300</v>
      </c>
      <c r="P134" s="92">
        <f t="shared" si="4"/>
        <v>0</v>
      </c>
      <c r="Q134" s="156">
        <v>1500</v>
      </c>
      <c r="R134" s="226">
        <v>1950</v>
      </c>
      <c r="S134" s="14" t="s">
        <v>322</v>
      </c>
      <c r="T134" s="14" t="s">
        <v>322</v>
      </c>
      <c r="U134" s="14" t="s">
        <v>322</v>
      </c>
      <c r="V134" s="14"/>
      <c r="W134" s="21" t="s">
        <v>322</v>
      </c>
      <c r="X134" s="21"/>
      <c r="Y134" s="72" t="s">
        <v>322</v>
      </c>
      <c r="Z134" s="234">
        <v>1650</v>
      </c>
    </row>
    <row r="135" spans="1:26" s="3" customFormat="1" ht="13.8" x14ac:dyDescent="0.25">
      <c r="A135" s="9" t="s">
        <v>129</v>
      </c>
      <c r="B135" s="115">
        <v>890</v>
      </c>
      <c r="C135" s="79"/>
      <c r="D135" s="79"/>
      <c r="E135" s="79">
        <v>890</v>
      </c>
      <c r="F135" s="79">
        <f t="shared" si="6"/>
        <v>0</v>
      </c>
      <c r="G135" s="124">
        <v>1157</v>
      </c>
      <c r="H135" s="124"/>
      <c r="I135" s="124"/>
      <c r="J135" s="175">
        <v>1157</v>
      </c>
      <c r="K135" s="123">
        <f t="shared" si="5"/>
        <v>0</v>
      </c>
      <c r="L135" s="93">
        <v>1250</v>
      </c>
      <c r="M135" s="93">
        <v>0</v>
      </c>
      <c r="N135" s="93"/>
      <c r="O135" s="93">
        <v>1250</v>
      </c>
      <c r="P135" s="92">
        <f t="shared" si="4"/>
        <v>0</v>
      </c>
      <c r="Q135" s="156">
        <v>1400</v>
      </c>
      <c r="R135" s="226">
        <v>1820</v>
      </c>
      <c r="S135" s="40" t="s">
        <v>322</v>
      </c>
      <c r="T135" s="40" t="s">
        <v>322</v>
      </c>
      <c r="U135" s="40" t="s">
        <v>322</v>
      </c>
      <c r="V135" s="40"/>
      <c r="W135" s="14" t="s">
        <v>322</v>
      </c>
      <c r="X135" s="14"/>
      <c r="Y135" s="72" t="s">
        <v>322</v>
      </c>
      <c r="Z135" s="234">
        <v>1550</v>
      </c>
    </row>
    <row r="136" spans="1:26" s="3" customFormat="1" ht="13.8" x14ac:dyDescent="0.25">
      <c r="A136" s="9" t="s">
        <v>130</v>
      </c>
      <c r="B136" s="115"/>
      <c r="C136" s="79"/>
      <c r="D136" s="79"/>
      <c r="E136" s="79"/>
      <c r="F136" s="79"/>
      <c r="G136" s="124"/>
      <c r="H136" s="124"/>
      <c r="I136" s="124"/>
      <c r="J136" s="175"/>
      <c r="K136" s="123">
        <f t="shared" si="5"/>
        <v>0</v>
      </c>
      <c r="L136" s="93">
        <v>500</v>
      </c>
      <c r="M136" s="93">
        <v>0</v>
      </c>
      <c r="N136" s="93"/>
      <c r="O136" s="93">
        <v>466.01</v>
      </c>
      <c r="P136" s="92">
        <f t="shared" si="4"/>
        <v>33.990000000000009</v>
      </c>
      <c r="Q136" s="156">
        <v>650</v>
      </c>
      <c r="R136" s="226">
        <v>800</v>
      </c>
      <c r="S136" s="40" t="s">
        <v>322</v>
      </c>
      <c r="T136" s="40" t="s">
        <v>322</v>
      </c>
      <c r="U136" s="40" t="s">
        <v>322</v>
      </c>
      <c r="V136" s="40"/>
      <c r="W136" s="14" t="s">
        <v>322</v>
      </c>
      <c r="X136" s="14"/>
      <c r="Y136" s="72" t="s">
        <v>322</v>
      </c>
      <c r="Z136" s="234">
        <v>725</v>
      </c>
    </row>
    <row r="137" spans="1:26" s="3" customFormat="1" ht="13.8" x14ac:dyDescent="0.25">
      <c r="A137" s="9" t="s">
        <v>131</v>
      </c>
      <c r="B137" s="115">
        <v>650</v>
      </c>
      <c r="C137" s="79"/>
      <c r="D137" s="79"/>
      <c r="E137" s="79">
        <v>350</v>
      </c>
      <c r="F137" s="79">
        <f t="shared" si="6"/>
        <v>300</v>
      </c>
      <c r="G137" s="124">
        <v>750</v>
      </c>
      <c r="H137" s="124"/>
      <c r="I137" s="124"/>
      <c r="J137" s="175">
        <v>682.98</v>
      </c>
      <c r="K137" s="123">
        <f t="shared" si="5"/>
        <v>67.019999999999982</v>
      </c>
      <c r="L137" s="93">
        <v>650</v>
      </c>
      <c r="M137" s="93">
        <v>0</v>
      </c>
      <c r="N137" s="93"/>
      <c r="O137" s="93">
        <v>650</v>
      </c>
      <c r="P137" s="92">
        <f t="shared" ref="P137:P205" si="7">L137+M137-N137-O137</f>
        <v>0</v>
      </c>
      <c r="Q137" s="156">
        <v>750</v>
      </c>
      <c r="R137" s="226">
        <v>817</v>
      </c>
      <c r="S137" s="14" t="s">
        <v>322</v>
      </c>
      <c r="T137" s="14" t="s">
        <v>322</v>
      </c>
      <c r="U137" s="14" t="s">
        <v>322</v>
      </c>
      <c r="V137" s="14"/>
      <c r="W137" s="14" t="s">
        <v>322</v>
      </c>
      <c r="X137" s="14"/>
      <c r="Y137" s="72" t="s">
        <v>322</v>
      </c>
      <c r="Z137" s="234">
        <v>817</v>
      </c>
    </row>
    <row r="138" spans="1:26" s="3" customFormat="1" ht="13.8" x14ac:dyDescent="0.25">
      <c r="A138" s="9" t="s">
        <v>362</v>
      </c>
      <c r="B138" s="115"/>
      <c r="C138" s="79"/>
      <c r="D138" s="79"/>
      <c r="E138" s="79"/>
      <c r="F138" s="79"/>
      <c r="G138" s="124"/>
      <c r="H138" s="124"/>
      <c r="I138" s="124"/>
      <c r="J138" s="175"/>
      <c r="K138" s="123"/>
      <c r="L138" s="93"/>
      <c r="M138" s="93"/>
      <c r="N138" s="93"/>
      <c r="O138" s="93"/>
      <c r="P138" s="92"/>
      <c r="Q138" s="156"/>
      <c r="R138" s="226">
        <v>650</v>
      </c>
      <c r="S138" s="14" t="s">
        <v>322</v>
      </c>
      <c r="T138" s="14" t="s">
        <v>322</v>
      </c>
      <c r="U138" s="14" t="s">
        <v>322</v>
      </c>
      <c r="V138" s="14"/>
      <c r="W138" s="14" t="s">
        <v>322</v>
      </c>
      <c r="X138" s="14"/>
      <c r="Y138" s="72" t="s">
        <v>322</v>
      </c>
      <c r="Z138" s="234">
        <v>500</v>
      </c>
    </row>
    <row r="139" spans="1:26" s="3" customFormat="1" ht="13.8" x14ac:dyDescent="0.25">
      <c r="A139" s="9" t="s">
        <v>132</v>
      </c>
      <c r="B139" s="115">
        <v>300</v>
      </c>
      <c r="C139" s="79"/>
      <c r="D139" s="79"/>
      <c r="E139" s="79">
        <v>300</v>
      </c>
      <c r="F139" s="79">
        <f t="shared" si="6"/>
        <v>0</v>
      </c>
      <c r="G139" s="124"/>
      <c r="H139" s="124"/>
      <c r="I139" s="124"/>
      <c r="J139" s="175"/>
      <c r="K139" s="123">
        <f t="shared" si="5"/>
        <v>0</v>
      </c>
      <c r="L139" s="93">
        <v>300</v>
      </c>
      <c r="M139" s="93">
        <v>0</v>
      </c>
      <c r="N139" s="93"/>
      <c r="O139" s="93">
        <v>0</v>
      </c>
      <c r="P139" s="92">
        <f t="shared" si="7"/>
        <v>300</v>
      </c>
      <c r="Q139" s="156">
        <v>400</v>
      </c>
      <c r="R139" s="226">
        <v>520</v>
      </c>
      <c r="S139" s="21" t="s">
        <v>322</v>
      </c>
      <c r="T139" s="21" t="s">
        <v>322</v>
      </c>
      <c r="U139" s="21" t="s">
        <v>322</v>
      </c>
      <c r="V139" s="21"/>
      <c r="W139" s="21" t="s">
        <v>322</v>
      </c>
      <c r="X139" s="14"/>
      <c r="Y139" s="72" t="s">
        <v>322</v>
      </c>
      <c r="Z139" s="234">
        <v>350</v>
      </c>
    </row>
    <row r="140" spans="1:26" s="3" customFormat="1" ht="13.8" x14ac:dyDescent="0.25">
      <c r="A140" s="9" t="s">
        <v>336</v>
      </c>
      <c r="B140" s="115"/>
      <c r="C140" s="79"/>
      <c r="D140" s="79"/>
      <c r="E140" s="79"/>
      <c r="F140" s="79"/>
      <c r="G140" s="124"/>
      <c r="H140" s="124"/>
      <c r="I140" s="124"/>
      <c r="J140" s="175"/>
      <c r="K140" s="123"/>
      <c r="L140" s="93"/>
      <c r="M140" s="93"/>
      <c r="N140" s="93"/>
      <c r="O140" s="93"/>
      <c r="P140" s="92"/>
      <c r="Q140" s="156"/>
      <c r="R140" s="226">
        <v>1200</v>
      </c>
      <c r="S140" s="21" t="s">
        <v>322</v>
      </c>
      <c r="T140" s="21" t="s">
        <v>322</v>
      </c>
      <c r="U140" s="21" t="s">
        <v>322</v>
      </c>
      <c r="V140" s="21"/>
      <c r="W140" s="21" t="s">
        <v>322</v>
      </c>
      <c r="X140" s="14"/>
      <c r="Y140" s="72" t="s">
        <v>322</v>
      </c>
      <c r="Z140" s="234">
        <v>500</v>
      </c>
    </row>
    <row r="141" spans="1:26" s="3" customFormat="1" ht="13.8" x14ac:dyDescent="0.25">
      <c r="A141" s="9" t="s">
        <v>133</v>
      </c>
      <c r="B141" s="115">
        <v>3800</v>
      </c>
      <c r="C141" s="79"/>
      <c r="D141" s="79"/>
      <c r="E141" s="79">
        <v>0</v>
      </c>
      <c r="F141" s="79">
        <f t="shared" si="6"/>
        <v>3800</v>
      </c>
      <c r="G141" s="125">
        <v>3300</v>
      </c>
      <c r="H141" s="125"/>
      <c r="I141" s="125"/>
      <c r="J141" s="176">
        <v>2697.36</v>
      </c>
      <c r="K141" s="123">
        <f t="shared" si="5"/>
        <v>602.63999999999987</v>
      </c>
      <c r="L141" s="94">
        <v>3000</v>
      </c>
      <c r="M141" s="94">
        <v>0</v>
      </c>
      <c r="N141" s="94"/>
      <c r="O141" s="94">
        <v>0</v>
      </c>
      <c r="P141" s="92">
        <f t="shared" si="7"/>
        <v>3000</v>
      </c>
      <c r="Q141" s="157"/>
      <c r="R141" s="227"/>
      <c r="S141" s="40"/>
      <c r="T141" s="40"/>
      <c r="U141" s="40"/>
      <c r="V141" s="40"/>
      <c r="W141" s="14"/>
      <c r="X141" s="14"/>
      <c r="Y141" s="72"/>
      <c r="Z141" s="234"/>
    </row>
    <row r="142" spans="1:26" s="3" customFormat="1" ht="13.8" x14ac:dyDescent="0.25">
      <c r="A142" s="9" t="s">
        <v>134</v>
      </c>
      <c r="B142" s="115">
        <v>650</v>
      </c>
      <c r="C142" s="79"/>
      <c r="D142" s="79"/>
      <c r="E142" s="79">
        <v>0</v>
      </c>
      <c r="F142" s="79">
        <f t="shared" si="6"/>
        <v>650</v>
      </c>
      <c r="G142" s="124"/>
      <c r="H142" s="124"/>
      <c r="I142" s="124"/>
      <c r="J142" s="175"/>
      <c r="K142" s="123">
        <f t="shared" si="5"/>
        <v>0</v>
      </c>
      <c r="L142" s="93">
        <v>0</v>
      </c>
      <c r="M142" s="93">
        <v>0</v>
      </c>
      <c r="N142" s="93"/>
      <c r="O142" s="93">
        <v>0</v>
      </c>
      <c r="P142" s="92">
        <f t="shared" si="7"/>
        <v>0</v>
      </c>
      <c r="Q142" s="156"/>
      <c r="R142" s="226"/>
      <c r="S142" s="40"/>
      <c r="T142" s="40"/>
      <c r="U142" s="40"/>
      <c r="V142" s="40"/>
      <c r="W142" s="14"/>
      <c r="X142" s="14"/>
      <c r="Y142" s="72"/>
      <c r="Z142" s="234"/>
    </row>
    <row r="143" spans="1:26" s="3" customFormat="1" ht="13.8" x14ac:dyDescent="0.25">
      <c r="A143" s="9" t="s">
        <v>135</v>
      </c>
      <c r="B143" s="115">
        <v>12500</v>
      </c>
      <c r="C143" s="79">
        <v>1250</v>
      </c>
      <c r="D143" s="79"/>
      <c r="E143" s="79">
        <v>13484.76</v>
      </c>
      <c r="F143" s="79">
        <f t="shared" si="6"/>
        <v>265.23999999999978</v>
      </c>
      <c r="G143" s="124">
        <v>13900</v>
      </c>
      <c r="H143" s="124">
        <v>1100</v>
      </c>
      <c r="I143" s="124"/>
      <c r="J143" s="175">
        <v>15000</v>
      </c>
      <c r="K143" s="123">
        <f t="shared" si="5"/>
        <v>0</v>
      </c>
      <c r="L143" s="93">
        <v>14500</v>
      </c>
      <c r="M143" s="93">
        <v>0</v>
      </c>
      <c r="N143" s="93"/>
      <c r="O143" s="93">
        <v>14500</v>
      </c>
      <c r="P143" s="92">
        <f t="shared" si="7"/>
        <v>0</v>
      </c>
      <c r="Q143" s="156">
        <v>15000</v>
      </c>
      <c r="R143" s="226">
        <v>19500</v>
      </c>
      <c r="S143" s="21" t="s">
        <v>322</v>
      </c>
      <c r="T143" s="21" t="s">
        <v>322</v>
      </c>
      <c r="U143" s="21" t="s">
        <v>322</v>
      </c>
      <c r="V143" s="21"/>
      <c r="W143" s="21" t="s">
        <v>322</v>
      </c>
      <c r="X143" s="21"/>
      <c r="Y143" s="72" t="s">
        <v>322</v>
      </c>
      <c r="Z143" s="234">
        <v>15000</v>
      </c>
    </row>
    <row r="144" spans="1:26" s="46" customFormat="1" ht="13.8" x14ac:dyDescent="0.25">
      <c r="A144" s="45" t="s">
        <v>136</v>
      </c>
      <c r="B144" s="137"/>
      <c r="C144" s="138"/>
      <c r="D144" s="138"/>
      <c r="E144" s="138"/>
      <c r="F144" s="138">
        <f t="shared" si="6"/>
        <v>0</v>
      </c>
      <c r="G144" s="125">
        <v>500</v>
      </c>
      <c r="H144" s="125"/>
      <c r="I144" s="125"/>
      <c r="J144" s="176"/>
      <c r="K144" s="123">
        <f t="shared" si="5"/>
        <v>500</v>
      </c>
      <c r="L144" s="94">
        <v>0</v>
      </c>
      <c r="M144" s="94">
        <v>0</v>
      </c>
      <c r="N144" s="94"/>
      <c r="O144" s="94"/>
      <c r="P144" s="92">
        <f t="shared" si="7"/>
        <v>0</v>
      </c>
      <c r="Q144" s="157"/>
      <c r="R144" s="227">
        <v>400</v>
      </c>
      <c r="S144" s="145" t="s">
        <v>322</v>
      </c>
      <c r="T144" s="145"/>
      <c r="U144" s="145"/>
      <c r="V144" s="145" t="s">
        <v>322</v>
      </c>
      <c r="W144" s="145"/>
      <c r="X144" s="145"/>
      <c r="Y144" s="140"/>
      <c r="Z144" s="234"/>
    </row>
    <row r="145" spans="1:26" s="46" customFormat="1" ht="13.8" x14ac:dyDescent="0.25">
      <c r="A145" s="45" t="s">
        <v>331</v>
      </c>
      <c r="B145" s="137"/>
      <c r="C145" s="138"/>
      <c r="D145" s="138"/>
      <c r="E145" s="138"/>
      <c r="F145" s="138"/>
      <c r="G145" s="125"/>
      <c r="H145" s="125"/>
      <c r="I145" s="125"/>
      <c r="J145" s="176"/>
      <c r="K145" s="123"/>
      <c r="L145" s="94"/>
      <c r="M145" s="94"/>
      <c r="N145" s="94"/>
      <c r="O145" s="94"/>
      <c r="P145" s="92"/>
      <c r="Q145" s="157"/>
      <c r="R145" s="227">
        <v>11217</v>
      </c>
      <c r="S145" s="145" t="s">
        <v>322</v>
      </c>
      <c r="T145" s="145" t="s">
        <v>322</v>
      </c>
      <c r="U145" s="145" t="s">
        <v>322</v>
      </c>
      <c r="V145" s="145"/>
      <c r="W145" s="145" t="s">
        <v>322</v>
      </c>
      <c r="X145" s="145"/>
      <c r="Y145" s="140" t="s">
        <v>322</v>
      </c>
      <c r="Z145" s="234">
        <v>500</v>
      </c>
    </row>
    <row r="146" spans="1:26" s="3" customFormat="1" ht="26.4" x14ac:dyDescent="0.25">
      <c r="A146" s="9" t="s">
        <v>137</v>
      </c>
      <c r="B146" s="115">
        <v>300</v>
      </c>
      <c r="C146" s="79"/>
      <c r="D146" s="79"/>
      <c r="E146" s="79">
        <v>0</v>
      </c>
      <c r="F146" s="79">
        <f t="shared" si="6"/>
        <v>300</v>
      </c>
      <c r="G146" s="124">
        <v>390</v>
      </c>
      <c r="H146" s="124"/>
      <c r="I146" s="124"/>
      <c r="J146" s="175"/>
      <c r="K146" s="123">
        <f t="shared" si="5"/>
        <v>390</v>
      </c>
      <c r="L146" s="93">
        <v>0</v>
      </c>
      <c r="M146" s="93">
        <v>0</v>
      </c>
      <c r="N146" s="93"/>
      <c r="O146" s="93"/>
      <c r="P146" s="92">
        <f t="shared" si="7"/>
        <v>0</v>
      </c>
      <c r="Q146" s="156"/>
      <c r="R146" s="226"/>
      <c r="S146" s="40"/>
      <c r="T146" s="14"/>
      <c r="U146" s="14"/>
      <c r="V146" s="14"/>
      <c r="W146" s="14"/>
      <c r="X146" s="14"/>
      <c r="Y146" s="72"/>
      <c r="Z146" s="234"/>
    </row>
    <row r="147" spans="1:26" s="3" customFormat="1" ht="13.8" x14ac:dyDescent="0.25">
      <c r="A147" s="9" t="s">
        <v>332</v>
      </c>
      <c r="B147" s="115"/>
      <c r="C147" s="79"/>
      <c r="D147" s="79"/>
      <c r="E147" s="79"/>
      <c r="F147" s="79"/>
      <c r="G147" s="124"/>
      <c r="H147" s="124"/>
      <c r="I147" s="124"/>
      <c r="J147" s="175"/>
      <c r="K147" s="123"/>
      <c r="L147" s="93"/>
      <c r="M147" s="93"/>
      <c r="N147" s="93"/>
      <c r="O147" s="93"/>
      <c r="P147" s="92"/>
      <c r="Q147" s="156"/>
      <c r="R147" s="226">
        <v>3000</v>
      </c>
      <c r="S147" s="40" t="s">
        <v>322</v>
      </c>
      <c r="T147" s="14" t="s">
        <v>322</v>
      </c>
      <c r="U147" s="14" t="s">
        <v>322</v>
      </c>
      <c r="V147" s="14"/>
      <c r="W147" s="14" t="s">
        <v>322</v>
      </c>
      <c r="X147" s="14"/>
      <c r="Y147" s="72" t="s">
        <v>322</v>
      </c>
      <c r="Z147" s="234">
        <v>500</v>
      </c>
    </row>
    <row r="148" spans="1:26" s="3" customFormat="1" ht="13.8" x14ac:dyDescent="0.25">
      <c r="A148" s="9" t="s">
        <v>138</v>
      </c>
      <c r="B148" s="115">
        <v>2000</v>
      </c>
      <c r="C148" s="79"/>
      <c r="D148" s="79"/>
      <c r="E148" s="79">
        <v>2000</v>
      </c>
      <c r="F148" s="79">
        <f t="shared" si="6"/>
        <v>0</v>
      </c>
      <c r="G148" s="124">
        <v>2000</v>
      </c>
      <c r="H148" s="124"/>
      <c r="I148" s="124"/>
      <c r="J148" s="175">
        <v>2000</v>
      </c>
      <c r="K148" s="123">
        <f t="shared" si="5"/>
        <v>0</v>
      </c>
      <c r="L148" s="93">
        <v>2300</v>
      </c>
      <c r="M148" s="93">
        <v>0</v>
      </c>
      <c r="N148" s="93"/>
      <c r="O148" s="93">
        <v>1220.8</v>
      </c>
      <c r="P148" s="92">
        <f t="shared" si="7"/>
        <v>1079.2</v>
      </c>
      <c r="Q148" s="156"/>
      <c r="R148" s="226">
        <v>1000</v>
      </c>
      <c r="S148" s="21" t="s">
        <v>322</v>
      </c>
      <c r="T148" s="21" t="s">
        <v>322</v>
      </c>
      <c r="U148" s="21" t="s">
        <v>322</v>
      </c>
      <c r="V148" s="21"/>
      <c r="W148" s="21" t="s">
        <v>322</v>
      </c>
      <c r="X148" s="14"/>
      <c r="Y148" s="72" t="s">
        <v>322</v>
      </c>
      <c r="Z148" s="234">
        <v>800</v>
      </c>
    </row>
    <row r="149" spans="1:26" s="3" customFormat="1" ht="13.8" x14ac:dyDescent="0.25">
      <c r="A149" s="9" t="s">
        <v>139</v>
      </c>
      <c r="B149" s="115">
        <v>1740</v>
      </c>
      <c r="C149" s="79"/>
      <c r="D149" s="79"/>
      <c r="E149" s="79">
        <v>1000</v>
      </c>
      <c r="F149" s="79">
        <f t="shared" si="6"/>
        <v>740</v>
      </c>
      <c r="G149" s="124">
        <v>870</v>
      </c>
      <c r="H149" s="124"/>
      <c r="I149" s="124"/>
      <c r="J149" s="175"/>
      <c r="K149" s="123">
        <f t="shared" si="5"/>
        <v>870</v>
      </c>
      <c r="L149" s="93">
        <v>800</v>
      </c>
      <c r="M149" s="93">
        <v>0</v>
      </c>
      <c r="N149" s="93"/>
      <c r="O149" s="93">
        <v>800</v>
      </c>
      <c r="P149" s="92">
        <f t="shared" si="7"/>
        <v>0</v>
      </c>
      <c r="Q149" s="156">
        <v>600</v>
      </c>
      <c r="R149" s="226">
        <v>780</v>
      </c>
      <c r="S149" s="21" t="s">
        <v>322</v>
      </c>
      <c r="T149" s="21" t="s">
        <v>322</v>
      </c>
      <c r="U149" s="40" t="s">
        <v>322</v>
      </c>
      <c r="V149" s="40"/>
      <c r="W149" s="14" t="s">
        <v>322</v>
      </c>
      <c r="X149" s="14"/>
      <c r="Y149" s="72" t="s">
        <v>322</v>
      </c>
      <c r="Z149" s="234">
        <v>700</v>
      </c>
    </row>
    <row r="150" spans="1:26" s="3" customFormat="1" ht="13.8" x14ac:dyDescent="0.25">
      <c r="A150" s="9" t="s">
        <v>140</v>
      </c>
      <c r="B150" s="115">
        <v>5500</v>
      </c>
      <c r="C150" s="79">
        <v>100</v>
      </c>
      <c r="D150" s="79"/>
      <c r="E150" s="79">
        <v>5583.91</v>
      </c>
      <c r="F150" s="79">
        <f t="shared" si="6"/>
        <v>16.090000000000146</v>
      </c>
      <c r="G150" s="124">
        <v>6750</v>
      </c>
      <c r="H150" s="124"/>
      <c r="I150" s="124"/>
      <c r="J150" s="175">
        <v>6670.09</v>
      </c>
      <c r="K150" s="123">
        <f t="shared" si="5"/>
        <v>79.909999999999854</v>
      </c>
      <c r="L150" s="93">
        <v>7250</v>
      </c>
      <c r="M150" s="93">
        <v>0</v>
      </c>
      <c r="N150" s="93"/>
      <c r="O150" s="93">
        <v>7229.3</v>
      </c>
      <c r="P150" s="92">
        <f t="shared" si="7"/>
        <v>20.699999999999818</v>
      </c>
      <c r="Q150" s="156">
        <v>8000</v>
      </c>
      <c r="R150" s="226">
        <v>12050</v>
      </c>
      <c r="S150" s="21" t="s">
        <v>322</v>
      </c>
      <c r="T150" s="21" t="s">
        <v>322</v>
      </c>
      <c r="U150" s="21" t="s">
        <v>322</v>
      </c>
      <c r="V150" s="21"/>
      <c r="W150" s="21" t="s">
        <v>322</v>
      </c>
      <c r="X150" s="14"/>
      <c r="Y150" s="72" t="s">
        <v>322</v>
      </c>
      <c r="Z150" s="234">
        <v>8800</v>
      </c>
    </row>
    <row r="151" spans="1:26" s="3" customFormat="1" ht="13.8" x14ac:dyDescent="0.25">
      <c r="A151" s="9" t="s">
        <v>141</v>
      </c>
      <c r="B151" s="115"/>
      <c r="C151" s="79"/>
      <c r="D151" s="79"/>
      <c r="E151" s="79"/>
      <c r="F151" s="79">
        <f t="shared" si="6"/>
        <v>0</v>
      </c>
      <c r="G151" s="124"/>
      <c r="H151" s="124"/>
      <c r="I151" s="124"/>
      <c r="J151" s="175"/>
      <c r="K151" s="123">
        <f t="shared" ref="K151:K225" si="8">G151+H151-I151-J151</f>
        <v>0</v>
      </c>
      <c r="L151" s="93">
        <v>1000</v>
      </c>
      <c r="M151" s="93">
        <v>0</v>
      </c>
      <c r="N151" s="93"/>
      <c r="O151" s="93">
        <v>999.12</v>
      </c>
      <c r="P151" s="92">
        <f t="shared" si="7"/>
        <v>0.87999999999999545</v>
      </c>
      <c r="Q151" s="156">
        <v>1150</v>
      </c>
      <c r="R151" s="226">
        <v>1950</v>
      </c>
      <c r="S151" s="14" t="s">
        <v>322</v>
      </c>
      <c r="T151" s="14" t="s">
        <v>322</v>
      </c>
      <c r="U151" s="14" t="s">
        <v>322</v>
      </c>
      <c r="V151" s="14"/>
      <c r="W151" s="14" t="s">
        <v>322</v>
      </c>
      <c r="X151" s="14"/>
      <c r="Y151" s="72" t="s">
        <v>322</v>
      </c>
      <c r="Z151" s="234">
        <v>1325</v>
      </c>
    </row>
    <row r="152" spans="1:26" s="3" customFormat="1" ht="13.8" x14ac:dyDescent="0.25">
      <c r="A152" s="9" t="s">
        <v>343</v>
      </c>
      <c r="B152" s="115"/>
      <c r="C152" s="79"/>
      <c r="D152" s="79"/>
      <c r="E152" s="79"/>
      <c r="F152" s="79"/>
      <c r="G152" s="124"/>
      <c r="H152" s="124"/>
      <c r="I152" s="124"/>
      <c r="J152" s="175"/>
      <c r="K152" s="123"/>
      <c r="L152" s="93"/>
      <c r="M152" s="93"/>
      <c r="N152" s="93"/>
      <c r="O152" s="93"/>
      <c r="P152" s="92"/>
      <c r="Q152" s="156"/>
      <c r="R152" s="226">
        <v>1000</v>
      </c>
      <c r="S152" s="14" t="s">
        <v>322</v>
      </c>
      <c r="T152" s="14" t="s">
        <v>322</v>
      </c>
      <c r="U152" s="14" t="s">
        <v>322</v>
      </c>
      <c r="V152" s="14"/>
      <c r="W152" s="14" t="s">
        <v>322</v>
      </c>
      <c r="X152" s="14"/>
      <c r="Y152" s="72" t="s">
        <v>322</v>
      </c>
      <c r="Z152" s="234">
        <v>500</v>
      </c>
    </row>
    <row r="153" spans="1:26" s="3" customFormat="1" ht="13.8" x14ac:dyDescent="0.25">
      <c r="A153" s="9" t="s">
        <v>143</v>
      </c>
      <c r="B153" s="115">
        <v>200</v>
      </c>
      <c r="C153" s="79"/>
      <c r="D153" s="79"/>
      <c r="E153" s="79"/>
      <c r="F153" s="79">
        <f t="shared" si="6"/>
        <v>200</v>
      </c>
      <c r="G153" s="124">
        <v>100</v>
      </c>
      <c r="H153" s="124"/>
      <c r="I153" s="124"/>
      <c r="J153" s="175"/>
      <c r="K153" s="123">
        <f t="shared" si="8"/>
        <v>100</v>
      </c>
      <c r="L153" s="93">
        <v>130</v>
      </c>
      <c r="M153" s="93">
        <v>0</v>
      </c>
      <c r="N153" s="93"/>
      <c r="O153" s="93">
        <v>0</v>
      </c>
      <c r="P153" s="92">
        <f t="shared" si="7"/>
        <v>130</v>
      </c>
      <c r="Q153" s="156"/>
      <c r="R153" s="226">
        <v>169</v>
      </c>
      <c r="S153" s="21" t="s">
        <v>322</v>
      </c>
      <c r="T153" s="21" t="s">
        <v>322</v>
      </c>
      <c r="U153" s="21" t="s">
        <v>322</v>
      </c>
      <c r="V153" s="21"/>
      <c r="W153" s="21" t="s">
        <v>322</v>
      </c>
      <c r="X153" s="14"/>
      <c r="Y153" s="72" t="s">
        <v>322</v>
      </c>
      <c r="Z153" s="234">
        <v>120</v>
      </c>
    </row>
    <row r="154" spans="1:26" s="3" customFormat="1" ht="26.4" x14ac:dyDescent="0.25">
      <c r="A154" s="9" t="s">
        <v>144</v>
      </c>
      <c r="B154" s="115">
        <v>2390</v>
      </c>
      <c r="C154" s="79"/>
      <c r="D154" s="79"/>
      <c r="E154" s="79">
        <v>2390</v>
      </c>
      <c r="F154" s="79">
        <f t="shared" si="6"/>
        <v>0</v>
      </c>
      <c r="G154" s="124">
        <v>3300</v>
      </c>
      <c r="H154" s="124">
        <v>282.5</v>
      </c>
      <c r="I154" s="124"/>
      <c r="J154" s="175">
        <v>3582.5</v>
      </c>
      <c r="K154" s="123">
        <f t="shared" si="8"/>
        <v>0</v>
      </c>
      <c r="L154" s="93">
        <v>4200</v>
      </c>
      <c r="M154" s="93">
        <v>0</v>
      </c>
      <c r="N154" s="93"/>
      <c r="O154" s="93">
        <v>4200</v>
      </c>
      <c r="P154" s="92">
        <f t="shared" si="7"/>
        <v>0</v>
      </c>
      <c r="Q154" s="156">
        <v>4800</v>
      </c>
      <c r="R154" s="226">
        <v>6240</v>
      </c>
      <c r="S154" s="14" t="s">
        <v>322</v>
      </c>
      <c r="T154" s="14" t="s">
        <v>322</v>
      </c>
      <c r="U154" s="14" t="s">
        <v>322</v>
      </c>
      <c r="V154" s="56"/>
      <c r="W154" s="14" t="s">
        <v>322</v>
      </c>
      <c r="X154" s="14"/>
      <c r="Y154" s="72" t="s">
        <v>322</v>
      </c>
      <c r="Z154" s="234">
        <v>5300</v>
      </c>
    </row>
    <row r="155" spans="1:26" s="3" customFormat="1" ht="13.8" x14ac:dyDescent="0.25">
      <c r="A155" s="26" t="s">
        <v>145</v>
      </c>
      <c r="B155" s="115">
        <v>15000</v>
      </c>
      <c r="C155" s="79"/>
      <c r="D155" s="79"/>
      <c r="E155" s="79">
        <v>15000</v>
      </c>
      <c r="F155" s="79">
        <f t="shared" si="6"/>
        <v>0</v>
      </c>
      <c r="G155" s="124">
        <v>12500</v>
      </c>
      <c r="H155" s="124"/>
      <c r="I155" s="124"/>
      <c r="J155" s="175">
        <v>12495.23</v>
      </c>
      <c r="K155" s="123">
        <f t="shared" si="8"/>
        <v>4.7700000000004366</v>
      </c>
      <c r="L155" s="93">
        <v>13000</v>
      </c>
      <c r="M155" s="93">
        <v>0</v>
      </c>
      <c r="N155" s="93"/>
      <c r="O155" s="93">
        <v>13000</v>
      </c>
      <c r="P155" s="92">
        <f t="shared" si="7"/>
        <v>0</v>
      </c>
      <c r="Q155" s="156">
        <v>14000</v>
      </c>
      <c r="R155" s="226">
        <v>15000</v>
      </c>
      <c r="S155" s="21" t="s">
        <v>322</v>
      </c>
      <c r="T155" s="21" t="s">
        <v>322</v>
      </c>
      <c r="U155" s="21" t="s">
        <v>322</v>
      </c>
      <c r="V155" s="21"/>
      <c r="W155" s="21"/>
      <c r="X155" s="14" t="s">
        <v>322</v>
      </c>
      <c r="Y155" s="72" t="s">
        <v>322</v>
      </c>
      <c r="Z155" s="234">
        <v>12000</v>
      </c>
    </row>
    <row r="156" spans="1:26" s="3" customFormat="1" ht="13.8" x14ac:dyDescent="0.25">
      <c r="A156" s="9" t="s">
        <v>146</v>
      </c>
      <c r="B156" s="115">
        <v>7500</v>
      </c>
      <c r="C156" s="79"/>
      <c r="D156" s="79"/>
      <c r="E156" s="79">
        <v>7500</v>
      </c>
      <c r="F156" s="79">
        <f t="shared" si="6"/>
        <v>0</v>
      </c>
      <c r="G156" s="124">
        <v>8000</v>
      </c>
      <c r="H156" s="124"/>
      <c r="I156" s="124"/>
      <c r="J156" s="175">
        <v>8000</v>
      </c>
      <c r="K156" s="123">
        <f t="shared" si="8"/>
        <v>0</v>
      </c>
      <c r="L156" s="93">
        <v>8500</v>
      </c>
      <c r="M156" s="93">
        <v>0</v>
      </c>
      <c r="N156" s="93"/>
      <c r="O156" s="93">
        <v>8500</v>
      </c>
      <c r="P156" s="92">
        <f t="shared" si="7"/>
        <v>0</v>
      </c>
      <c r="Q156" s="156">
        <v>9500</v>
      </c>
      <c r="R156" s="226">
        <v>12350</v>
      </c>
      <c r="S156" s="21" t="s">
        <v>322</v>
      </c>
      <c r="T156" s="21" t="s">
        <v>322</v>
      </c>
      <c r="U156" s="40" t="s">
        <v>322</v>
      </c>
      <c r="V156" s="40"/>
      <c r="W156" s="14" t="s">
        <v>322</v>
      </c>
      <c r="X156" s="14"/>
      <c r="Y156" s="72" t="s">
        <v>322</v>
      </c>
      <c r="Z156" s="234">
        <v>10450</v>
      </c>
    </row>
    <row r="157" spans="1:26" s="3" customFormat="1" ht="13.8" x14ac:dyDescent="0.25">
      <c r="A157" s="9" t="s">
        <v>333</v>
      </c>
      <c r="B157" s="115"/>
      <c r="C157" s="79"/>
      <c r="D157" s="79"/>
      <c r="E157" s="79"/>
      <c r="F157" s="79"/>
      <c r="G157" s="124"/>
      <c r="H157" s="124"/>
      <c r="I157" s="124"/>
      <c r="J157" s="175"/>
      <c r="K157" s="123"/>
      <c r="L157" s="93"/>
      <c r="M157" s="93"/>
      <c r="N157" s="93"/>
      <c r="O157" s="93"/>
      <c r="P157" s="92"/>
      <c r="Q157" s="156"/>
      <c r="R157" s="226">
        <v>3000</v>
      </c>
      <c r="S157" s="21" t="s">
        <v>322</v>
      </c>
      <c r="T157" s="21" t="s">
        <v>322</v>
      </c>
      <c r="U157" s="40" t="s">
        <v>322</v>
      </c>
      <c r="V157" s="40"/>
      <c r="W157" s="14" t="s">
        <v>322</v>
      </c>
      <c r="X157" s="14"/>
      <c r="Y157" s="72" t="s">
        <v>322</v>
      </c>
      <c r="Z157" s="234">
        <v>500</v>
      </c>
    </row>
    <row r="158" spans="1:26" s="3" customFormat="1" ht="13.8" x14ac:dyDescent="0.25">
      <c r="A158" s="9" t="s">
        <v>148</v>
      </c>
      <c r="B158" s="115"/>
      <c r="C158" s="79"/>
      <c r="D158" s="79"/>
      <c r="E158" s="79"/>
      <c r="F158" s="79"/>
      <c r="G158" s="124"/>
      <c r="H158" s="124"/>
      <c r="I158" s="124"/>
      <c r="J158" s="175"/>
      <c r="K158" s="123"/>
      <c r="L158" s="93">
        <v>0</v>
      </c>
      <c r="M158" s="93">
        <v>0</v>
      </c>
      <c r="N158" s="93"/>
      <c r="O158" s="93"/>
      <c r="P158" s="92">
        <f t="shared" si="7"/>
        <v>0</v>
      </c>
      <c r="Q158" s="156">
        <v>500</v>
      </c>
      <c r="R158" s="226">
        <v>750</v>
      </c>
      <c r="S158" s="14" t="s">
        <v>322</v>
      </c>
      <c r="T158" s="14" t="s">
        <v>322</v>
      </c>
      <c r="U158" s="14" t="s">
        <v>322</v>
      </c>
      <c r="V158" s="14"/>
      <c r="W158" s="14" t="s">
        <v>322</v>
      </c>
      <c r="X158" s="14"/>
      <c r="Y158" s="72" t="s">
        <v>322</v>
      </c>
      <c r="Z158" s="234">
        <v>550</v>
      </c>
    </row>
    <row r="159" spans="1:26" s="3" customFormat="1" ht="13.8" x14ac:dyDescent="0.25">
      <c r="A159" s="9" t="s">
        <v>149</v>
      </c>
      <c r="B159" s="115">
        <v>0</v>
      </c>
      <c r="C159" s="79"/>
      <c r="D159" s="79"/>
      <c r="E159" s="79"/>
      <c r="F159" s="79">
        <f t="shared" si="6"/>
        <v>0</v>
      </c>
      <c r="G159" s="124">
        <v>250</v>
      </c>
      <c r="H159" s="124">
        <v>108.55</v>
      </c>
      <c r="I159" s="124"/>
      <c r="J159" s="175">
        <v>358.55</v>
      </c>
      <c r="K159" s="123">
        <f t="shared" si="8"/>
        <v>0</v>
      </c>
      <c r="L159" s="93">
        <v>250</v>
      </c>
      <c r="M159" s="93">
        <v>0</v>
      </c>
      <c r="N159" s="93"/>
      <c r="O159" s="93">
        <v>200</v>
      </c>
      <c r="P159" s="92">
        <f t="shared" si="7"/>
        <v>50</v>
      </c>
      <c r="Q159" s="156"/>
      <c r="R159" s="226"/>
      <c r="S159" s="14"/>
      <c r="T159" s="14"/>
      <c r="U159" s="14"/>
      <c r="V159" s="14"/>
      <c r="W159" s="14"/>
      <c r="X159" s="14"/>
      <c r="Y159" s="72"/>
      <c r="Z159" s="234"/>
    </row>
    <row r="160" spans="1:26" s="3" customFormat="1" ht="13.8" x14ac:dyDescent="0.25">
      <c r="A160" s="9" t="s">
        <v>151</v>
      </c>
      <c r="B160" s="115">
        <v>8150</v>
      </c>
      <c r="C160" s="79"/>
      <c r="D160" s="79"/>
      <c r="E160" s="79">
        <v>8149.72</v>
      </c>
      <c r="F160" s="79">
        <f t="shared" si="6"/>
        <v>0.27999999999974534</v>
      </c>
      <c r="G160" s="124">
        <v>10000</v>
      </c>
      <c r="H160" s="124"/>
      <c r="I160" s="124"/>
      <c r="J160" s="175">
        <v>10000</v>
      </c>
      <c r="K160" s="123">
        <f t="shared" si="8"/>
        <v>0</v>
      </c>
      <c r="L160" s="93">
        <v>9000</v>
      </c>
      <c r="M160" s="93">
        <v>0</v>
      </c>
      <c r="N160" s="93"/>
      <c r="O160" s="93">
        <v>8231.4699999999993</v>
      </c>
      <c r="P160" s="92">
        <f t="shared" si="7"/>
        <v>768.53000000000065</v>
      </c>
      <c r="Q160" s="156">
        <v>10000</v>
      </c>
      <c r="R160" s="226">
        <v>11500</v>
      </c>
      <c r="S160" s="21" t="s">
        <v>322</v>
      </c>
      <c r="T160" s="21" t="s">
        <v>322</v>
      </c>
      <c r="U160" s="21" t="s">
        <v>322</v>
      </c>
      <c r="V160" s="21"/>
      <c r="W160" s="21" t="s">
        <v>322</v>
      </c>
      <c r="X160" s="14"/>
      <c r="Y160" s="72" t="s">
        <v>322</v>
      </c>
      <c r="Z160" s="234">
        <v>10000</v>
      </c>
    </row>
    <row r="161" spans="1:38" s="3" customFormat="1" ht="26.4" x14ac:dyDescent="0.25">
      <c r="A161" s="9" t="s">
        <v>382</v>
      </c>
      <c r="B161" s="115">
        <v>12000</v>
      </c>
      <c r="C161" s="79"/>
      <c r="D161" s="79"/>
      <c r="E161" s="79">
        <v>12000</v>
      </c>
      <c r="F161" s="79">
        <f>B161+C161-D161-E161</f>
        <v>0</v>
      </c>
      <c r="G161" s="124">
        <v>13000</v>
      </c>
      <c r="H161" s="124"/>
      <c r="I161" s="124"/>
      <c r="J161" s="175">
        <v>13000</v>
      </c>
      <c r="K161" s="123">
        <f>G161+H161-I161-J161</f>
        <v>0</v>
      </c>
      <c r="L161" s="93">
        <v>15000</v>
      </c>
      <c r="M161" s="93">
        <v>0</v>
      </c>
      <c r="N161" s="93"/>
      <c r="O161" s="93">
        <v>15000</v>
      </c>
      <c r="P161" s="92">
        <f>L161+M161-N161-O161</f>
        <v>0</v>
      </c>
      <c r="Q161" s="156">
        <v>15000</v>
      </c>
      <c r="R161" s="226">
        <v>15000</v>
      </c>
      <c r="S161" s="40" t="s">
        <v>322</v>
      </c>
      <c r="T161" s="40" t="s">
        <v>322</v>
      </c>
      <c r="U161" s="40" t="s">
        <v>322</v>
      </c>
      <c r="V161" s="40"/>
      <c r="W161" s="14" t="s">
        <v>322</v>
      </c>
      <c r="X161" s="14"/>
      <c r="Y161" s="72" t="s">
        <v>322</v>
      </c>
      <c r="Z161" s="234">
        <v>15000</v>
      </c>
    </row>
    <row r="162" spans="1:38" s="3" customFormat="1" ht="13.8" x14ac:dyDescent="0.25">
      <c r="A162" s="10" t="s">
        <v>341</v>
      </c>
      <c r="B162" s="115"/>
      <c r="C162" s="79"/>
      <c r="D162" s="79"/>
      <c r="E162" s="79"/>
      <c r="F162" s="79"/>
      <c r="G162" s="185"/>
      <c r="H162" s="185"/>
      <c r="I162" s="185"/>
      <c r="J162" s="186"/>
      <c r="K162" s="123"/>
      <c r="L162" s="187"/>
      <c r="M162" s="187"/>
      <c r="N162" s="187"/>
      <c r="O162" s="187"/>
      <c r="P162" s="92"/>
      <c r="Q162" s="188"/>
      <c r="R162" s="184">
        <v>1000</v>
      </c>
      <c r="S162" s="7" t="s">
        <v>322</v>
      </c>
      <c r="T162" s="7" t="s">
        <v>322</v>
      </c>
      <c r="U162" s="7" t="s">
        <v>322</v>
      </c>
      <c r="V162" s="7"/>
      <c r="W162" s="7" t="s">
        <v>322</v>
      </c>
      <c r="X162" s="190"/>
      <c r="Y162" s="1" t="s">
        <v>322</v>
      </c>
      <c r="Z162" s="234">
        <v>500</v>
      </c>
    </row>
    <row r="163" spans="1:38" s="25" customFormat="1" ht="13.8" x14ac:dyDescent="0.25">
      <c r="A163" s="23" t="s">
        <v>152</v>
      </c>
      <c r="B163" s="115">
        <v>1500</v>
      </c>
      <c r="C163" s="79"/>
      <c r="D163" s="79"/>
      <c r="E163" s="79">
        <v>1500</v>
      </c>
      <c r="F163" s="79">
        <f t="shared" si="6"/>
        <v>0</v>
      </c>
      <c r="G163" s="128">
        <v>1000</v>
      </c>
      <c r="H163" s="128"/>
      <c r="I163" s="128"/>
      <c r="J163" s="179">
        <v>1000</v>
      </c>
      <c r="K163" s="123">
        <f t="shared" si="8"/>
        <v>0</v>
      </c>
      <c r="L163" s="96">
        <v>500</v>
      </c>
      <c r="M163" s="96">
        <v>0</v>
      </c>
      <c r="N163" s="96"/>
      <c r="O163" s="96">
        <v>457.15</v>
      </c>
      <c r="P163" s="92">
        <f t="shared" si="7"/>
        <v>42.850000000000023</v>
      </c>
      <c r="Q163" s="159">
        <v>575</v>
      </c>
      <c r="R163" s="63">
        <v>750</v>
      </c>
      <c r="S163" s="42" t="s">
        <v>322</v>
      </c>
      <c r="T163" s="33" t="s">
        <v>322</v>
      </c>
      <c r="U163" s="42" t="s">
        <v>322</v>
      </c>
      <c r="V163" s="42"/>
      <c r="W163" s="24" t="s">
        <v>322</v>
      </c>
      <c r="X163" s="24"/>
      <c r="Y163" s="76" t="s">
        <v>322</v>
      </c>
      <c r="Z163" s="234">
        <v>650</v>
      </c>
      <c r="AA163" s="3"/>
    </row>
    <row r="164" spans="1:38" s="3" customFormat="1" ht="13.8" x14ac:dyDescent="0.25">
      <c r="A164" s="10" t="s">
        <v>153</v>
      </c>
      <c r="B164" s="80"/>
      <c r="C164" s="79"/>
      <c r="D164" s="79"/>
      <c r="E164" s="79"/>
      <c r="F164" s="79"/>
      <c r="G164" s="185"/>
      <c r="H164" s="185"/>
      <c r="I164" s="185"/>
      <c r="J164" s="186"/>
      <c r="K164" s="123"/>
      <c r="L164" s="187">
        <v>0</v>
      </c>
      <c r="M164" s="187">
        <v>0</v>
      </c>
      <c r="N164" s="187"/>
      <c r="O164" s="187"/>
      <c r="P164" s="92">
        <f t="shared" si="7"/>
        <v>0</v>
      </c>
      <c r="Q164" s="188">
        <v>500</v>
      </c>
      <c r="R164" s="184">
        <v>750</v>
      </c>
      <c r="S164" s="189" t="s">
        <v>322</v>
      </c>
      <c r="T164" s="7" t="s">
        <v>322</v>
      </c>
      <c r="U164" s="189" t="s">
        <v>322</v>
      </c>
      <c r="V164" s="189"/>
      <c r="W164" s="190" t="s">
        <v>322</v>
      </c>
      <c r="X164" s="190"/>
      <c r="Y164" s="1" t="s">
        <v>322</v>
      </c>
      <c r="Z164" s="234">
        <v>500</v>
      </c>
    </row>
    <row r="165" spans="1:38" s="3" customFormat="1" ht="13.8" x14ac:dyDescent="0.25">
      <c r="A165" s="9" t="s">
        <v>154</v>
      </c>
      <c r="B165" s="80">
        <v>500</v>
      </c>
      <c r="C165" s="79"/>
      <c r="D165" s="79"/>
      <c r="E165" s="79">
        <v>470</v>
      </c>
      <c r="F165" s="79">
        <f t="shared" si="6"/>
        <v>30</v>
      </c>
      <c r="G165" s="124">
        <v>250</v>
      </c>
      <c r="H165" s="124"/>
      <c r="I165" s="124"/>
      <c r="J165" s="175">
        <v>250</v>
      </c>
      <c r="K165" s="123">
        <f t="shared" si="8"/>
        <v>0</v>
      </c>
      <c r="L165" s="66">
        <v>260</v>
      </c>
      <c r="M165" s="66">
        <v>0</v>
      </c>
      <c r="N165" s="66"/>
      <c r="O165" s="66">
        <v>260</v>
      </c>
      <c r="P165" s="92">
        <f t="shared" si="7"/>
        <v>0</v>
      </c>
      <c r="Q165" s="160">
        <v>500</v>
      </c>
      <c r="R165" s="62">
        <v>500</v>
      </c>
      <c r="S165" s="14" t="s">
        <v>322</v>
      </c>
      <c r="T165" s="14" t="s">
        <v>322</v>
      </c>
      <c r="U165" s="14" t="s">
        <v>322</v>
      </c>
      <c r="V165" s="14"/>
      <c r="W165" s="14" t="s">
        <v>322</v>
      </c>
      <c r="X165" s="14"/>
      <c r="Y165" s="72" t="s">
        <v>322</v>
      </c>
      <c r="Z165" s="234">
        <v>500</v>
      </c>
    </row>
    <row r="166" spans="1:38" s="53" customFormat="1" ht="13.8" x14ac:dyDescent="0.25">
      <c r="A166" s="9" t="s">
        <v>155</v>
      </c>
      <c r="B166" s="115">
        <v>800</v>
      </c>
      <c r="C166" s="79"/>
      <c r="D166" s="79"/>
      <c r="E166" s="79">
        <v>795.23</v>
      </c>
      <c r="F166" s="79">
        <f t="shared" si="6"/>
        <v>4.7699999999999818</v>
      </c>
      <c r="G166" s="124">
        <v>800</v>
      </c>
      <c r="H166" s="124"/>
      <c r="I166" s="124"/>
      <c r="J166" s="175">
        <v>800</v>
      </c>
      <c r="K166" s="123">
        <f t="shared" si="8"/>
        <v>0</v>
      </c>
      <c r="L166" s="93">
        <v>900</v>
      </c>
      <c r="M166" s="93">
        <v>0</v>
      </c>
      <c r="N166" s="93"/>
      <c r="O166" s="93">
        <v>900</v>
      </c>
      <c r="P166" s="92">
        <f t="shared" si="7"/>
        <v>0</v>
      </c>
      <c r="Q166" s="156">
        <v>665</v>
      </c>
      <c r="R166" s="226">
        <v>5000</v>
      </c>
      <c r="S166" s="21" t="s">
        <v>322</v>
      </c>
      <c r="T166" s="21" t="s">
        <v>322</v>
      </c>
      <c r="U166" s="21" t="s">
        <v>322</v>
      </c>
      <c r="V166" s="21"/>
      <c r="W166" s="21" t="s">
        <v>322</v>
      </c>
      <c r="X166" s="21"/>
      <c r="Y166" s="72" t="s">
        <v>322</v>
      </c>
      <c r="Z166" s="234">
        <v>750</v>
      </c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s="3" customFormat="1" ht="13.8" x14ac:dyDescent="0.25">
      <c r="A167" s="9" t="s">
        <v>156</v>
      </c>
      <c r="B167" s="115"/>
      <c r="C167" s="79"/>
      <c r="D167" s="79"/>
      <c r="E167" s="79"/>
      <c r="F167" s="79"/>
      <c r="G167" s="124"/>
      <c r="H167" s="124"/>
      <c r="I167" s="124"/>
      <c r="J167" s="175"/>
      <c r="K167" s="123"/>
      <c r="L167" s="93">
        <v>0</v>
      </c>
      <c r="M167" s="93">
        <v>0</v>
      </c>
      <c r="N167" s="93"/>
      <c r="O167" s="93">
        <v>0</v>
      </c>
      <c r="P167" s="92">
        <f t="shared" si="7"/>
        <v>0</v>
      </c>
      <c r="Q167" s="156">
        <v>575</v>
      </c>
      <c r="R167" s="226"/>
      <c r="S167" s="21"/>
      <c r="T167" s="21"/>
      <c r="U167" s="40"/>
      <c r="V167" s="40"/>
      <c r="W167" s="14"/>
      <c r="X167" s="14"/>
      <c r="Y167" s="72"/>
      <c r="Z167" s="234"/>
    </row>
    <row r="168" spans="1:38" s="3" customFormat="1" ht="26.4" x14ac:dyDescent="0.25">
      <c r="A168" s="9" t="s">
        <v>157</v>
      </c>
      <c r="B168" s="115">
        <v>650</v>
      </c>
      <c r="C168" s="79"/>
      <c r="D168" s="79"/>
      <c r="E168" s="79">
        <v>0</v>
      </c>
      <c r="F168" s="79">
        <f t="shared" si="6"/>
        <v>650</v>
      </c>
      <c r="G168" s="124">
        <v>750</v>
      </c>
      <c r="H168" s="124"/>
      <c r="I168" s="124"/>
      <c r="J168" s="175"/>
      <c r="K168" s="123">
        <f t="shared" si="8"/>
        <v>750</v>
      </c>
      <c r="L168" s="93">
        <v>0</v>
      </c>
      <c r="M168" s="93">
        <v>0</v>
      </c>
      <c r="N168" s="93"/>
      <c r="O168" s="93">
        <v>0</v>
      </c>
      <c r="P168" s="92">
        <f t="shared" si="7"/>
        <v>0</v>
      </c>
      <c r="Q168" s="156"/>
      <c r="R168" s="226"/>
      <c r="S168" s="21"/>
      <c r="T168" s="21"/>
      <c r="U168" s="40"/>
      <c r="V168" s="40"/>
      <c r="W168" s="14"/>
      <c r="X168" s="14"/>
      <c r="Y168" s="72"/>
      <c r="Z168" s="234"/>
    </row>
    <row r="169" spans="1:38" s="3" customFormat="1" ht="13.8" x14ac:dyDescent="0.25">
      <c r="A169" s="9" t="s">
        <v>158</v>
      </c>
      <c r="B169" s="115">
        <v>500</v>
      </c>
      <c r="C169" s="79"/>
      <c r="D169" s="79"/>
      <c r="E169" s="79">
        <v>0</v>
      </c>
      <c r="F169" s="79">
        <f t="shared" si="6"/>
        <v>500</v>
      </c>
      <c r="G169" s="124">
        <v>510</v>
      </c>
      <c r="H169" s="124"/>
      <c r="I169" s="124"/>
      <c r="J169" s="175"/>
      <c r="K169" s="123">
        <f t="shared" si="8"/>
        <v>510</v>
      </c>
      <c r="L169" s="93">
        <v>0</v>
      </c>
      <c r="M169" s="93">
        <v>0</v>
      </c>
      <c r="N169" s="93"/>
      <c r="O169" s="93">
        <v>0</v>
      </c>
      <c r="P169" s="92">
        <f t="shared" si="7"/>
        <v>0</v>
      </c>
      <c r="Q169" s="156"/>
      <c r="R169" s="226"/>
      <c r="S169" s="21"/>
      <c r="T169" s="14"/>
      <c r="U169" s="14"/>
      <c r="V169" s="14"/>
      <c r="W169" s="14"/>
      <c r="X169" s="14"/>
      <c r="Y169" s="72"/>
      <c r="Z169" s="234"/>
    </row>
    <row r="170" spans="1:38" s="3" customFormat="1" ht="13.8" x14ac:dyDescent="0.25">
      <c r="A170" s="9" t="s">
        <v>150</v>
      </c>
      <c r="B170" s="115"/>
      <c r="C170" s="79"/>
      <c r="D170" s="79"/>
      <c r="E170" s="79"/>
      <c r="F170" s="79"/>
      <c r="G170" s="124"/>
      <c r="H170" s="124"/>
      <c r="I170" s="124"/>
      <c r="J170" s="175"/>
      <c r="K170" s="123"/>
      <c r="L170" s="93"/>
      <c r="M170" s="93"/>
      <c r="N170" s="93"/>
      <c r="O170" s="93"/>
      <c r="P170" s="92"/>
      <c r="Q170" s="156"/>
      <c r="R170" s="226">
        <v>1000</v>
      </c>
      <c r="S170" s="21" t="s">
        <v>322</v>
      </c>
      <c r="T170" s="21"/>
      <c r="U170" s="21"/>
      <c r="V170" s="21" t="s">
        <v>322</v>
      </c>
      <c r="W170" s="21"/>
      <c r="X170" s="21"/>
      <c r="Y170" s="72"/>
      <c r="Z170" s="234"/>
    </row>
    <row r="171" spans="1:38" s="53" customFormat="1" ht="13.8" x14ac:dyDescent="0.25">
      <c r="A171" s="9" t="s">
        <v>159</v>
      </c>
      <c r="B171" s="115"/>
      <c r="C171" s="79"/>
      <c r="D171" s="79"/>
      <c r="E171" s="79"/>
      <c r="F171" s="79"/>
      <c r="G171" s="124"/>
      <c r="H171" s="124"/>
      <c r="I171" s="124"/>
      <c r="J171" s="175"/>
      <c r="K171" s="123"/>
      <c r="L171" s="93">
        <v>0</v>
      </c>
      <c r="M171" s="93">
        <v>0</v>
      </c>
      <c r="N171" s="93"/>
      <c r="O171" s="93">
        <v>0</v>
      </c>
      <c r="P171" s="92">
        <f t="shared" si="7"/>
        <v>0</v>
      </c>
      <c r="Q171" s="156">
        <v>500</v>
      </c>
      <c r="R171" s="226">
        <v>750</v>
      </c>
      <c r="S171" s="21" t="s">
        <v>322</v>
      </c>
      <c r="T171" s="21" t="s">
        <v>322</v>
      </c>
      <c r="U171" s="21" t="s">
        <v>322</v>
      </c>
      <c r="V171" s="21"/>
      <c r="W171" s="21" t="s">
        <v>322</v>
      </c>
      <c r="X171" s="21"/>
      <c r="Y171" s="72" t="s">
        <v>322</v>
      </c>
      <c r="Z171" s="234">
        <v>550</v>
      </c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s="3" customFormat="1" ht="13.8" x14ac:dyDescent="0.25">
      <c r="A172" s="9" t="s">
        <v>160</v>
      </c>
      <c r="B172" s="115">
        <v>500</v>
      </c>
      <c r="C172" s="79"/>
      <c r="D172" s="79"/>
      <c r="E172" s="79">
        <v>500</v>
      </c>
      <c r="F172" s="79">
        <f t="shared" si="6"/>
        <v>0</v>
      </c>
      <c r="G172" s="124">
        <v>600</v>
      </c>
      <c r="H172" s="124"/>
      <c r="I172" s="124"/>
      <c r="J172" s="175">
        <v>600</v>
      </c>
      <c r="K172" s="123">
        <f t="shared" si="8"/>
        <v>0</v>
      </c>
      <c r="L172" s="93">
        <v>700</v>
      </c>
      <c r="M172" s="93">
        <v>0</v>
      </c>
      <c r="N172" s="93"/>
      <c r="O172" s="93">
        <v>0</v>
      </c>
      <c r="P172" s="92">
        <f t="shared" si="7"/>
        <v>700</v>
      </c>
      <c r="Q172" s="156"/>
      <c r="R172" s="226">
        <v>400</v>
      </c>
      <c r="S172" s="14" t="s">
        <v>322</v>
      </c>
      <c r="T172" s="14"/>
      <c r="U172" s="14"/>
      <c r="V172" s="56" t="s">
        <v>322</v>
      </c>
      <c r="W172" s="14"/>
      <c r="X172" s="14"/>
      <c r="Y172" s="72"/>
      <c r="Z172" s="234"/>
    </row>
    <row r="173" spans="1:38" s="3" customFormat="1" ht="13.8" x14ac:dyDescent="0.25">
      <c r="A173" s="9" t="s">
        <v>329</v>
      </c>
      <c r="B173" s="115"/>
      <c r="C173" s="79"/>
      <c r="D173" s="79"/>
      <c r="E173" s="79"/>
      <c r="F173" s="79"/>
      <c r="G173" s="124"/>
      <c r="H173" s="124"/>
      <c r="I173" s="124"/>
      <c r="J173" s="175"/>
      <c r="K173" s="123"/>
      <c r="L173" s="93"/>
      <c r="M173" s="93"/>
      <c r="N173" s="93"/>
      <c r="O173" s="93"/>
      <c r="P173" s="92"/>
      <c r="Q173" s="156">
        <v>700</v>
      </c>
      <c r="R173" s="226">
        <v>900</v>
      </c>
      <c r="S173" s="14" t="s">
        <v>322</v>
      </c>
      <c r="T173" s="14" t="s">
        <v>322</v>
      </c>
      <c r="U173" s="14" t="s">
        <v>322</v>
      </c>
      <c r="V173" s="56"/>
      <c r="W173" s="14" t="s">
        <v>322</v>
      </c>
      <c r="X173" s="14"/>
      <c r="Y173" s="72" t="s">
        <v>322</v>
      </c>
      <c r="Z173" s="234">
        <v>500</v>
      </c>
    </row>
    <row r="174" spans="1:38" s="3" customFormat="1" ht="13.8" x14ac:dyDescent="0.25">
      <c r="A174" s="9" t="s">
        <v>161</v>
      </c>
      <c r="B174" s="115">
        <v>300</v>
      </c>
      <c r="C174" s="79"/>
      <c r="D174" s="79"/>
      <c r="E174" s="79">
        <v>0</v>
      </c>
      <c r="F174" s="79">
        <f t="shared" si="6"/>
        <v>300</v>
      </c>
      <c r="G174" s="124"/>
      <c r="H174" s="124"/>
      <c r="I174" s="124"/>
      <c r="J174" s="175"/>
      <c r="K174" s="123">
        <f t="shared" si="8"/>
        <v>0</v>
      </c>
      <c r="L174" s="93">
        <v>0</v>
      </c>
      <c r="M174" s="93">
        <v>0</v>
      </c>
      <c r="N174" s="93"/>
      <c r="O174" s="93">
        <v>0</v>
      </c>
      <c r="P174" s="92">
        <f t="shared" si="7"/>
        <v>0</v>
      </c>
      <c r="Q174" s="156"/>
      <c r="R174" s="226">
        <v>500</v>
      </c>
      <c r="S174" s="40" t="s">
        <v>322</v>
      </c>
      <c r="T174" s="40" t="s">
        <v>322</v>
      </c>
      <c r="U174" s="40" t="s">
        <v>322</v>
      </c>
      <c r="V174" s="40"/>
      <c r="W174" s="14" t="s">
        <v>322</v>
      </c>
      <c r="X174" s="14"/>
      <c r="Y174" s="72" t="s">
        <v>322</v>
      </c>
      <c r="Z174" s="234">
        <v>500</v>
      </c>
    </row>
    <row r="175" spans="1:38" s="3" customFormat="1" ht="26.4" x14ac:dyDescent="0.25">
      <c r="A175" s="9" t="s">
        <v>355</v>
      </c>
      <c r="B175" s="115"/>
      <c r="C175" s="79"/>
      <c r="D175" s="79"/>
      <c r="E175" s="79"/>
      <c r="F175" s="79"/>
      <c r="G175" s="124"/>
      <c r="H175" s="124"/>
      <c r="I175" s="124"/>
      <c r="J175" s="175"/>
      <c r="K175" s="123"/>
      <c r="L175" s="93"/>
      <c r="M175" s="93"/>
      <c r="N175" s="93"/>
      <c r="O175" s="93"/>
      <c r="P175" s="92"/>
      <c r="Q175" s="156">
        <v>500</v>
      </c>
      <c r="R175" s="226">
        <v>500</v>
      </c>
      <c r="S175" s="40" t="s">
        <v>322</v>
      </c>
      <c r="T175" s="40" t="s">
        <v>322</v>
      </c>
      <c r="U175" s="40" t="s">
        <v>322</v>
      </c>
      <c r="V175" s="40"/>
      <c r="W175" s="14" t="s">
        <v>322</v>
      </c>
      <c r="X175" s="14"/>
      <c r="Y175" s="72" t="s">
        <v>322</v>
      </c>
      <c r="Z175" s="234">
        <v>500</v>
      </c>
    </row>
    <row r="176" spans="1:38" s="3" customFormat="1" ht="13.8" x14ac:dyDescent="0.25">
      <c r="A176" s="9" t="s">
        <v>162</v>
      </c>
      <c r="B176" s="115">
        <v>190</v>
      </c>
      <c r="C176" s="79"/>
      <c r="D176" s="79"/>
      <c r="E176" s="79">
        <v>189</v>
      </c>
      <c r="F176" s="79">
        <f t="shared" ref="F176:F234" si="9">B176+C176-D176-E176</f>
        <v>1</v>
      </c>
      <c r="G176" s="124">
        <v>209</v>
      </c>
      <c r="H176" s="124">
        <v>200</v>
      </c>
      <c r="I176" s="124"/>
      <c r="J176" s="175">
        <v>401</v>
      </c>
      <c r="K176" s="123">
        <f t="shared" si="8"/>
        <v>8</v>
      </c>
      <c r="L176" s="93">
        <v>225</v>
      </c>
      <c r="M176" s="93">
        <v>0</v>
      </c>
      <c r="N176" s="93"/>
      <c r="O176" s="93">
        <v>0</v>
      </c>
      <c r="P176" s="92">
        <f t="shared" si="7"/>
        <v>225</v>
      </c>
      <c r="Q176" s="156">
        <v>500</v>
      </c>
      <c r="R176" s="226"/>
      <c r="S176" s="14"/>
      <c r="T176" s="21"/>
      <c r="U176" s="21"/>
      <c r="V176" s="40"/>
      <c r="W176" s="14"/>
      <c r="X176" s="14"/>
      <c r="Y176" s="72"/>
      <c r="Z176" s="234"/>
    </row>
    <row r="177" spans="1:26" s="3" customFormat="1" ht="13.8" x14ac:dyDescent="0.25">
      <c r="A177" s="9" t="s">
        <v>325</v>
      </c>
      <c r="B177" s="115"/>
      <c r="C177" s="79"/>
      <c r="D177" s="79"/>
      <c r="E177" s="79"/>
      <c r="F177" s="79"/>
      <c r="G177" s="124"/>
      <c r="H177" s="124"/>
      <c r="I177" s="124"/>
      <c r="J177" s="175"/>
      <c r="K177" s="123"/>
      <c r="L177" s="93"/>
      <c r="M177" s="93"/>
      <c r="N177" s="93"/>
      <c r="O177" s="93"/>
      <c r="P177" s="92"/>
      <c r="Q177" s="156"/>
      <c r="R177" s="226">
        <v>500</v>
      </c>
      <c r="S177" s="14" t="s">
        <v>322</v>
      </c>
      <c r="T177" s="21" t="s">
        <v>322</v>
      </c>
      <c r="U177" s="21" t="s">
        <v>322</v>
      </c>
      <c r="V177" s="40"/>
      <c r="W177" s="14" t="s">
        <v>322</v>
      </c>
      <c r="X177" s="14"/>
      <c r="Y177" s="72" t="s">
        <v>322</v>
      </c>
      <c r="Z177" s="234">
        <v>500</v>
      </c>
    </row>
    <row r="178" spans="1:26" s="3" customFormat="1" ht="13.8" x14ac:dyDescent="0.25">
      <c r="A178" s="9" t="s">
        <v>335</v>
      </c>
      <c r="B178" s="115"/>
      <c r="C178" s="79"/>
      <c r="D178" s="79"/>
      <c r="E178" s="79"/>
      <c r="F178" s="79"/>
      <c r="G178" s="124"/>
      <c r="H178" s="124"/>
      <c r="I178" s="124"/>
      <c r="J178" s="175"/>
      <c r="K178" s="123"/>
      <c r="L178" s="93"/>
      <c r="M178" s="93"/>
      <c r="N178" s="93"/>
      <c r="O178" s="93"/>
      <c r="P178" s="92"/>
      <c r="Q178" s="156"/>
      <c r="R178" s="226">
        <v>500</v>
      </c>
      <c r="S178" s="14" t="s">
        <v>322</v>
      </c>
      <c r="T178" s="21" t="s">
        <v>322</v>
      </c>
      <c r="U178" s="21"/>
      <c r="V178" s="40" t="s">
        <v>322</v>
      </c>
      <c r="W178" s="14"/>
      <c r="X178" s="14" t="s">
        <v>322</v>
      </c>
      <c r="Y178" s="72" t="s">
        <v>322</v>
      </c>
      <c r="Z178" s="234">
        <v>300</v>
      </c>
    </row>
    <row r="179" spans="1:26" s="3" customFormat="1" ht="13.8" x14ac:dyDescent="0.25">
      <c r="A179" s="9" t="s">
        <v>163</v>
      </c>
      <c r="B179" s="115">
        <v>6760</v>
      </c>
      <c r="C179" s="79"/>
      <c r="D179" s="79"/>
      <c r="E179" s="79">
        <v>6760</v>
      </c>
      <c r="F179" s="79">
        <f t="shared" si="9"/>
        <v>0</v>
      </c>
      <c r="G179" s="124">
        <v>8000</v>
      </c>
      <c r="H179" s="124"/>
      <c r="I179" s="124"/>
      <c r="J179" s="175">
        <v>8000</v>
      </c>
      <c r="K179" s="123">
        <f t="shared" si="8"/>
        <v>0</v>
      </c>
      <c r="L179" s="93">
        <v>8000</v>
      </c>
      <c r="M179" s="93">
        <v>0</v>
      </c>
      <c r="N179" s="93"/>
      <c r="O179" s="93">
        <v>7971.82</v>
      </c>
      <c r="P179" s="92">
        <f t="shared" si="7"/>
        <v>28.180000000000291</v>
      </c>
      <c r="Q179" s="156">
        <v>9200</v>
      </c>
      <c r="R179" s="226">
        <v>11960</v>
      </c>
      <c r="S179" s="21" t="s">
        <v>322</v>
      </c>
      <c r="T179" s="21" t="s">
        <v>322</v>
      </c>
      <c r="U179" s="40" t="s">
        <v>322</v>
      </c>
      <c r="V179" s="40"/>
      <c r="W179" s="21" t="s">
        <v>322</v>
      </c>
      <c r="X179" s="21"/>
      <c r="Y179" s="72" t="s">
        <v>322</v>
      </c>
      <c r="Z179" s="234">
        <v>10100</v>
      </c>
    </row>
    <row r="180" spans="1:26" s="3" customFormat="1" ht="13.8" x14ac:dyDescent="0.25">
      <c r="A180" s="9" t="s">
        <v>324</v>
      </c>
      <c r="B180" s="115"/>
      <c r="C180" s="79"/>
      <c r="D180" s="79"/>
      <c r="E180" s="79"/>
      <c r="F180" s="79"/>
      <c r="G180" s="124"/>
      <c r="H180" s="124"/>
      <c r="I180" s="124"/>
      <c r="J180" s="175"/>
      <c r="K180" s="123"/>
      <c r="L180" s="93"/>
      <c r="M180" s="93"/>
      <c r="N180" s="93"/>
      <c r="O180" s="93"/>
      <c r="P180" s="92"/>
      <c r="Q180" s="156"/>
      <c r="R180" s="226">
        <v>500</v>
      </c>
      <c r="S180" s="21" t="s">
        <v>322</v>
      </c>
      <c r="T180" s="250" t="s">
        <v>322</v>
      </c>
      <c r="U180" s="250" t="s">
        <v>322</v>
      </c>
      <c r="V180" s="250"/>
      <c r="W180" s="250"/>
      <c r="X180" s="250" t="s">
        <v>322</v>
      </c>
      <c r="Y180" s="72"/>
      <c r="Z180" s="234">
        <v>0</v>
      </c>
    </row>
    <row r="181" spans="1:26" s="3" customFormat="1" ht="13.8" x14ac:dyDescent="0.25">
      <c r="A181" s="26" t="s">
        <v>164</v>
      </c>
      <c r="B181" s="115">
        <v>15000</v>
      </c>
      <c r="C181" s="79"/>
      <c r="D181" s="79"/>
      <c r="E181" s="79">
        <v>15000</v>
      </c>
      <c r="F181" s="79">
        <f t="shared" si="9"/>
        <v>0</v>
      </c>
      <c r="G181" s="124">
        <v>15000</v>
      </c>
      <c r="H181" s="124"/>
      <c r="I181" s="124"/>
      <c r="J181" s="175">
        <v>15000</v>
      </c>
      <c r="K181" s="123">
        <f t="shared" si="8"/>
        <v>0</v>
      </c>
      <c r="L181" s="93">
        <v>15000</v>
      </c>
      <c r="M181" s="93">
        <v>0</v>
      </c>
      <c r="N181" s="93"/>
      <c r="O181" s="93">
        <v>14768.35</v>
      </c>
      <c r="P181" s="92">
        <f t="shared" si="7"/>
        <v>231.64999999999964</v>
      </c>
      <c r="Q181" s="156">
        <v>15000</v>
      </c>
      <c r="R181" s="226">
        <v>19500</v>
      </c>
      <c r="S181" s="21" t="s">
        <v>322</v>
      </c>
      <c r="T181" s="21" t="s">
        <v>322</v>
      </c>
      <c r="U181" s="21" t="s">
        <v>322</v>
      </c>
      <c r="V181" s="21"/>
      <c r="W181" s="21" t="s">
        <v>322</v>
      </c>
      <c r="X181" s="14"/>
      <c r="Y181" s="72" t="s">
        <v>322</v>
      </c>
      <c r="Z181" s="234">
        <v>15000</v>
      </c>
    </row>
    <row r="182" spans="1:26" s="3" customFormat="1" ht="13.8" x14ac:dyDescent="0.25">
      <c r="A182" s="26" t="s">
        <v>165</v>
      </c>
      <c r="B182" s="115">
        <v>0</v>
      </c>
      <c r="C182" s="79"/>
      <c r="D182" s="79"/>
      <c r="E182" s="79"/>
      <c r="F182" s="79">
        <f t="shared" si="9"/>
        <v>0</v>
      </c>
      <c r="G182" s="124">
        <v>250</v>
      </c>
      <c r="H182" s="124"/>
      <c r="I182" s="124"/>
      <c r="J182" s="175"/>
      <c r="K182" s="123">
        <f t="shared" si="8"/>
        <v>250</v>
      </c>
      <c r="L182" s="93">
        <v>0</v>
      </c>
      <c r="M182" s="93">
        <v>0</v>
      </c>
      <c r="N182" s="93"/>
      <c r="O182" s="93"/>
      <c r="P182" s="92">
        <f t="shared" si="7"/>
        <v>0</v>
      </c>
      <c r="Q182" s="156"/>
      <c r="R182" s="226"/>
      <c r="S182" s="21"/>
      <c r="T182" s="21"/>
      <c r="U182" s="40"/>
      <c r="V182" s="40"/>
      <c r="W182" s="14"/>
      <c r="X182" s="14"/>
      <c r="Y182" s="72"/>
      <c r="Z182" s="234"/>
    </row>
    <row r="183" spans="1:26" s="3" customFormat="1" ht="13.8" x14ac:dyDescent="0.25">
      <c r="A183" s="26" t="s">
        <v>346</v>
      </c>
      <c r="B183" s="115"/>
      <c r="C183" s="79"/>
      <c r="D183" s="79"/>
      <c r="E183" s="79"/>
      <c r="F183" s="79"/>
      <c r="G183" s="124"/>
      <c r="H183" s="124"/>
      <c r="I183" s="124"/>
      <c r="J183" s="175"/>
      <c r="K183" s="123"/>
      <c r="L183" s="93"/>
      <c r="M183" s="93"/>
      <c r="N183" s="93"/>
      <c r="O183" s="93"/>
      <c r="P183" s="92"/>
      <c r="Q183" s="156"/>
      <c r="R183" s="226">
        <v>396</v>
      </c>
      <c r="S183" s="21" t="s">
        <v>322</v>
      </c>
      <c r="T183" s="21" t="s">
        <v>322</v>
      </c>
      <c r="U183" s="40" t="s">
        <v>322</v>
      </c>
      <c r="V183" s="40"/>
      <c r="W183" s="14" t="s">
        <v>322</v>
      </c>
      <c r="X183" s="14"/>
      <c r="Y183" s="72" t="s">
        <v>322</v>
      </c>
      <c r="Z183" s="234">
        <v>396</v>
      </c>
    </row>
    <row r="184" spans="1:26" s="3" customFormat="1" ht="13.8" x14ac:dyDescent="0.25">
      <c r="A184" s="26" t="s">
        <v>166</v>
      </c>
      <c r="B184" s="115">
        <v>800</v>
      </c>
      <c r="C184" s="79"/>
      <c r="D184" s="79"/>
      <c r="E184" s="79">
        <v>800</v>
      </c>
      <c r="F184" s="79">
        <f t="shared" si="9"/>
        <v>0</v>
      </c>
      <c r="G184" s="124">
        <v>650</v>
      </c>
      <c r="H184" s="124"/>
      <c r="I184" s="124"/>
      <c r="J184" s="175">
        <v>650</v>
      </c>
      <c r="K184" s="123">
        <f t="shared" si="8"/>
        <v>0</v>
      </c>
      <c r="L184" s="93">
        <v>750</v>
      </c>
      <c r="M184" s="93">
        <v>0</v>
      </c>
      <c r="N184" s="93"/>
      <c r="O184" s="93">
        <v>748.02</v>
      </c>
      <c r="P184" s="92">
        <f t="shared" si="7"/>
        <v>1.9800000000000182</v>
      </c>
      <c r="Q184" s="156">
        <v>800</v>
      </c>
      <c r="R184" s="226">
        <v>1200</v>
      </c>
      <c r="S184" s="40" t="s">
        <v>322</v>
      </c>
      <c r="T184" s="40" t="s">
        <v>322</v>
      </c>
      <c r="U184" s="40" t="s">
        <v>322</v>
      </c>
      <c r="V184" s="40"/>
      <c r="W184" s="14" t="s">
        <v>322</v>
      </c>
      <c r="X184" s="14"/>
      <c r="Y184" s="72" t="s">
        <v>322</v>
      </c>
      <c r="Z184" s="234">
        <v>900</v>
      </c>
    </row>
    <row r="185" spans="1:26" s="3" customFormat="1" ht="13.8" x14ac:dyDescent="0.25">
      <c r="A185" s="26" t="s">
        <v>167</v>
      </c>
      <c r="B185" s="115">
        <v>500</v>
      </c>
      <c r="C185" s="79"/>
      <c r="D185" s="79"/>
      <c r="E185" s="79">
        <v>0</v>
      </c>
      <c r="F185" s="79">
        <f t="shared" si="9"/>
        <v>500</v>
      </c>
      <c r="G185" s="124"/>
      <c r="H185" s="124"/>
      <c r="I185" s="124"/>
      <c r="J185" s="175"/>
      <c r="K185" s="123">
        <f t="shared" si="8"/>
        <v>0</v>
      </c>
      <c r="L185" s="93">
        <v>0</v>
      </c>
      <c r="M185" s="93">
        <v>0</v>
      </c>
      <c r="N185" s="93"/>
      <c r="O185" s="93"/>
      <c r="P185" s="92">
        <f t="shared" si="7"/>
        <v>0</v>
      </c>
      <c r="Q185" s="156"/>
      <c r="R185" s="226"/>
      <c r="S185" s="40"/>
      <c r="T185" s="40"/>
      <c r="U185" s="40"/>
      <c r="V185" s="40"/>
      <c r="W185" s="14"/>
      <c r="X185" s="14"/>
      <c r="Y185" s="72"/>
      <c r="Z185" s="234"/>
    </row>
    <row r="186" spans="1:26" s="3" customFormat="1" ht="13.8" x14ac:dyDescent="0.25">
      <c r="A186" s="26" t="s">
        <v>351</v>
      </c>
      <c r="B186" s="115"/>
      <c r="C186" s="79"/>
      <c r="D186" s="79"/>
      <c r="E186" s="79"/>
      <c r="F186" s="79"/>
      <c r="G186" s="124"/>
      <c r="H186" s="124"/>
      <c r="I186" s="124"/>
      <c r="J186" s="175"/>
      <c r="K186" s="123"/>
      <c r="L186" s="93"/>
      <c r="M186" s="93"/>
      <c r="N186" s="93"/>
      <c r="O186" s="93"/>
      <c r="P186" s="92"/>
      <c r="Q186" s="156"/>
      <c r="R186" s="226">
        <v>1000</v>
      </c>
      <c r="S186" s="40" t="s">
        <v>322</v>
      </c>
      <c r="T186" s="40" t="s">
        <v>322</v>
      </c>
      <c r="U186" s="40" t="s">
        <v>322</v>
      </c>
      <c r="V186" s="40"/>
      <c r="W186" s="14" t="s">
        <v>322</v>
      </c>
      <c r="X186" s="14"/>
      <c r="Y186" s="72" t="s">
        <v>322</v>
      </c>
      <c r="Z186" s="234">
        <v>500</v>
      </c>
    </row>
    <row r="187" spans="1:26" s="3" customFormat="1" ht="13.2" customHeight="1" x14ac:dyDescent="0.25">
      <c r="A187" s="9" t="s">
        <v>168</v>
      </c>
      <c r="B187" s="115">
        <v>2100</v>
      </c>
      <c r="C187" s="79"/>
      <c r="D187" s="79"/>
      <c r="E187" s="79">
        <v>2100</v>
      </c>
      <c r="F187" s="79">
        <f t="shared" si="9"/>
        <v>0</v>
      </c>
      <c r="G187" s="124">
        <v>2100</v>
      </c>
      <c r="H187" s="124"/>
      <c r="I187" s="124"/>
      <c r="J187" s="175">
        <v>2091.36</v>
      </c>
      <c r="K187" s="123">
        <f t="shared" si="8"/>
        <v>8.6399999999998727</v>
      </c>
      <c r="L187" s="93">
        <v>2300</v>
      </c>
      <c r="M187" s="93">
        <v>0</v>
      </c>
      <c r="N187" s="93"/>
      <c r="O187" s="93">
        <v>1711.64</v>
      </c>
      <c r="P187" s="92">
        <f t="shared" si="7"/>
        <v>588.3599999999999</v>
      </c>
      <c r="Q187" s="156">
        <v>2500</v>
      </c>
      <c r="R187" s="226">
        <v>3250</v>
      </c>
      <c r="S187" s="21" t="s">
        <v>322</v>
      </c>
      <c r="T187" s="250" t="s">
        <v>322</v>
      </c>
      <c r="U187" s="250" t="s">
        <v>322</v>
      </c>
      <c r="V187" s="250"/>
      <c r="W187" s="250"/>
      <c r="X187" s="250" t="s">
        <v>322</v>
      </c>
      <c r="Y187" s="72"/>
      <c r="Z187" s="234">
        <v>2200</v>
      </c>
    </row>
    <row r="188" spans="1:26" s="3" customFormat="1" ht="13.8" x14ac:dyDescent="0.25">
      <c r="A188" s="9" t="s">
        <v>169</v>
      </c>
      <c r="B188" s="115">
        <v>15000</v>
      </c>
      <c r="C188" s="79"/>
      <c r="D188" s="79"/>
      <c r="E188" s="79">
        <v>14541.55</v>
      </c>
      <c r="F188" s="79">
        <f t="shared" si="9"/>
        <v>458.45000000000073</v>
      </c>
      <c r="G188" s="124">
        <v>15000</v>
      </c>
      <c r="H188" s="124"/>
      <c r="I188" s="124"/>
      <c r="J188" s="175">
        <v>15000</v>
      </c>
      <c r="K188" s="123">
        <f t="shared" si="8"/>
        <v>0</v>
      </c>
      <c r="L188" s="93">
        <v>15000</v>
      </c>
      <c r="M188" s="93">
        <v>0</v>
      </c>
      <c r="N188" s="93"/>
      <c r="O188" s="93">
        <v>14793.01</v>
      </c>
      <c r="P188" s="92">
        <f t="shared" si="7"/>
        <v>206.98999999999978</v>
      </c>
      <c r="Q188" s="156">
        <v>15000</v>
      </c>
      <c r="R188" s="226">
        <v>19500</v>
      </c>
      <c r="S188" s="21" t="s">
        <v>322</v>
      </c>
      <c r="T188" s="21" t="s">
        <v>322</v>
      </c>
      <c r="U188" s="21" t="s">
        <v>322</v>
      </c>
      <c r="V188" s="21"/>
      <c r="W188" s="21" t="s">
        <v>322</v>
      </c>
      <c r="X188" s="14" t="s">
        <v>322</v>
      </c>
      <c r="Y188" s="72"/>
      <c r="Z188" s="267"/>
    </row>
    <row r="189" spans="1:26" s="3" customFormat="1" ht="13.8" x14ac:dyDescent="0.25">
      <c r="A189" s="9" t="s">
        <v>170</v>
      </c>
      <c r="B189" s="115"/>
      <c r="C189" s="79"/>
      <c r="D189" s="79"/>
      <c r="E189" s="79"/>
      <c r="F189" s="79"/>
      <c r="G189" s="124"/>
      <c r="H189" s="124"/>
      <c r="I189" s="124"/>
      <c r="J189" s="175"/>
      <c r="K189" s="123">
        <f t="shared" si="8"/>
        <v>0</v>
      </c>
      <c r="L189" s="93">
        <v>500</v>
      </c>
      <c r="M189" s="93">
        <v>0</v>
      </c>
      <c r="N189" s="93"/>
      <c r="O189" s="93">
        <v>0</v>
      </c>
      <c r="P189" s="92">
        <f t="shared" si="7"/>
        <v>500</v>
      </c>
      <c r="Q189" s="156"/>
      <c r="R189" s="226"/>
      <c r="S189" s="21"/>
      <c r="T189" s="21"/>
      <c r="U189" s="40"/>
      <c r="V189" s="40"/>
      <c r="W189" s="14"/>
      <c r="X189" s="14"/>
      <c r="Y189" s="72"/>
      <c r="Z189" s="234"/>
    </row>
    <row r="190" spans="1:26" s="3" customFormat="1" ht="13.8" x14ac:dyDescent="0.25">
      <c r="A190" s="9" t="s">
        <v>327</v>
      </c>
      <c r="B190" s="115"/>
      <c r="C190" s="79"/>
      <c r="D190" s="79"/>
      <c r="E190" s="79"/>
      <c r="F190" s="79"/>
      <c r="G190" s="124"/>
      <c r="H190" s="124"/>
      <c r="I190" s="124"/>
      <c r="J190" s="175"/>
      <c r="K190" s="123"/>
      <c r="L190" s="93"/>
      <c r="M190" s="93"/>
      <c r="N190" s="93"/>
      <c r="O190" s="93"/>
      <c r="P190" s="92"/>
      <c r="Q190" s="156"/>
      <c r="R190" s="226">
        <v>650</v>
      </c>
      <c r="S190" s="21" t="s">
        <v>322</v>
      </c>
      <c r="T190" s="21" t="s">
        <v>322</v>
      </c>
      <c r="U190" s="40" t="s">
        <v>322</v>
      </c>
      <c r="V190" s="40"/>
      <c r="W190" s="14" t="s">
        <v>322</v>
      </c>
      <c r="X190" s="14"/>
      <c r="Y190" s="72" t="s">
        <v>379</v>
      </c>
      <c r="Z190" s="234">
        <v>0</v>
      </c>
    </row>
    <row r="191" spans="1:26" s="3" customFormat="1" ht="13.8" x14ac:dyDescent="0.25">
      <c r="A191" s="9" t="s">
        <v>171</v>
      </c>
      <c r="B191" s="115">
        <v>0</v>
      </c>
      <c r="C191" s="79"/>
      <c r="D191" s="79"/>
      <c r="E191" s="79"/>
      <c r="F191" s="79">
        <f t="shared" si="9"/>
        <v>0</v>
      </c>
      <c r="G191" s="124">
        <v>468</v>
      </c>
      <c r="H191" s="124">
        <v>1000</v>
      </c>
      <c r="I191" s="124"/>
      <c r="J191" s="175">
        <v>1468</v>
      </c>
      <c r="K191" s="123">
        <f t="shared" si="8"/>
        <v>0</v>
      </c>
      <c r="L191" s="93">
        <v>600</v>
      </c>
      <c r="M191" s="93">
        <v>0</v>
      </c>
      <c r="N191" s="93"/>
      <c r="O191" s="93">
        <v>0</v>
      </c>
      <c r="P191" s="92">
        <f t="shared" si="7"/>
        <v>600</v>
      </c>
      <c r="Q191" s="156">
        <v>1650</v>
      </c>
      <c r="R191" s="226"/>
      <c r="S191" s="21"/>
      <c r="T191" s="21"/>
      <c r="U191" s="40"/>
      <c r="V191" s="40"/>
      <c r="W191" s="14"/>
      <c r="X191" s="14"/>
      <c r="Y191" s="72"/>
      <c r="Z191" s="234"/>
    </row>
    <row r="192" spans="1:26" s="3" customFormat="1" ht="13.8" x14ac:dyDescent="0.25">
      <c r="A192" s="9" t="s">
        <v>172</v>
      </c>
      <c r="B192" s="115">
        <v>280</v>
      </c>
      <c r="C192" s="79">
        <v>350</v>
      </c>
      <c r="D192" s="79"/>
      <c r="E192" s="79">
        <v>627.79999999999995</v>
      </c>
      <c r="F192" s="79">
        <f t="shared" si="9"/>
        <v>2.2000000000000455</v>
      </c>
      <c r="G192" s="124">
        <v>250</v>
      </c>
      <c r="H192" s="124"/>
      <c r="I192" s="124"/>
      <c r="J192" s="175"/>
      <c r="K192" s="123">
        <f t="shared" si="8"/>
        <v>250</v>
      </c>
      <c r="L192" s="93">
        <v>0</v>
      </c>
      <c r="M192" s="93">
        <v>0</v>
      </c>
      <c r="N192" s="93"/>
      <c r="O192" s="93"/>
      <c r="P192" s="92">
        <f t="shared" si="7"/>
        <v>0</v>
      </c>
      <c r="Q192" s="156"/>
      <c r="R192" s="226"/>
      <c r="S192" s="14"/>
      <c r="T192" s="14"/>
      <c r="U192" s="14"/>
      <c r="V192" s="14"/>
      <c r="W192" s="14"/>
      <c r="X192" s="14"/>
      <c r="Y192" s="72"/>
      <c r="Z192" s="234"/>
    </row>
    <row r="193" spans="1:37" s="3" customFormat="1" ht="13.8" x14ac:dyDescent="0.25">
      <c r="A193" s="9" t="s">
        <v>173</v>
      </c>
      <c r="B193" s="115"/>
      <c r="C193" s="79"/>
      <c r="D193" s="79"/>
      <c r="E193" s="79"/>
      <c r="F193" s="79"/>
      <c r="G193" s="124">
        <v>500</v>
      </c>
      <c r="H193" s="124"/>
      <c r="I193" s="124"/>
      <c r="J193" s="175"/>
      <c r="K193" s="123">
        <f t="shared" si="8"/>
        <v>500</v>
      </c>
      <c r="L193" s="93">
        <v>300</v>
      </c>
      <c r="M193" s="93">
        <v>0</v>
      </c>
      <c r="N193" s="93"/>
      <c r="O193" s="93">
        <v>0</v>
      </c>
      <c r="P193" s="92">
        <f t="shared" si="7"/>
        <v>300</v>
      </c>
      <c r="Q193" s="156"/>
      <c r="R193" s="226"/>
      <c r="S193" s="40"/>
      <c r="T193" s="40"/>
      <c r="U193" s="40"/>
      <c r="V193" s="40"/>
      <c r="W193" s="14"/>
      <c r="X193" s="14"/>
      <c r="Y193" s="72"/>
      <c r="Z193" s="234"/>
    </row>
    <row r="194" spans="1:37" s="3" customFormat="1" ht="13.8" x14ac:dyDescent="0.25">
      <c r="A194" s="9" t="s">
        <v>174</v>
      </c>
      <c r="B194" s="115">
        <v>6000</v>
      </c>
      <c r="C194" s="79"/>
      <c r="D194" s="79"/>
      <c r="E194" s="79">
        <v>2279.19</v>
      </c>
      <c r="F194" s="79">
        <f t="shared" si="9"/>
        <v>3720.81</v>
      </c>
      <c r="G194" s="124">
        <v>6500</v>
      </c>
      <c r="H194" s="124"/>
      <c r="I194" s="124"/>
      <c r="J194" s="175">
        <v>3495.04</v>
      </c>
      <c r="K194" s="123">
        <f t="shared" si="8"/>
        <v>3004.96</v>
      </c>
      <c r="L194" s="93">
        <v>5500</v>
      </c>
      <c r="M194" s="93">
        <v>0</v>
      </c>
      <c r="N194" s="93"/>
      <c r="O194" s="93">
        <v>4000</v>
      </c>
      <c r="P194" s="92">
        <f t="shared" si="7"/>
        <v>1500</v>
      </c>
      <c r="Q194" s="156">
        <v>0</v>
      </c>
      <c r="R194" s="226"/>
      <c r="S194" s="21"/>
      <c r="T194" s="21"/>
      <c r="U194" s="21"/>
      <c r="V194" s="21"/>
      <c r="W194" s="21"/>
      <c r="X194" s="14"/>
      <c r="Y194" s="72"/>
      <c r="Z194" s="234"/>
    </row>
    <row r="195" spans="1:37" s="3" customFormat="1" ht="13.8" x14ac:dyDescent="0.25">
      <c r="A195" s="9" t="s">
        <v>305</v>
      </c>
      <c r="B195" s="115"/>
      <c r="C195" s="79"/>
      <c r="D195" s="79"/>
      <c r="E195" s="79"/>
      <c r="F195" s="79"/>
      <c r="G195" s="124"/>
      <c r="H195" s="124"/>
      <c r="I195" s="124"/>
      <c r="J195" s="175"/>
      <c r="K195" s="123"/>
      <c r="L195" s="93">
        <v>0</v>
      </c>
      <c r="M195" s="93">
        <v>0</v>
      </c>
      <c r="N195" s="93"/>
      <c r="O195" s="93"/>
      <c r="P195" s="92">
        <f t="shared" si="7"/>
        <v>0</v>
      </c>
      <c r="Q195" s="156">
        <v>500</v>
      </c>
      <c r="R195" s="226">
        <v>650</v>
      </c>
      <c r="S195" s="21" t="s">
        <v>322</v>
      </c>
      <c r="T195" s="14" t="s">
        <v>322</v>
      </c>
      <c r="U195" s="14" t="s">
        <v>322</v>
      </c>
      <c r="V195" s="14"/>
      <c r="W195" s="14" t="s">
        <v>322</v>
      </c>
      <c r="X195" s="14"/>
      <c r="Y195" s="72" t="s">
        <v>322</v>
      </c>
      <c r="Z195" s="234">
        <v>550</v>
      </c>
    </row>
    <row r="196" spans="1:37" s="3" customFormat="1" ht="13.8" x14ac:dyDescent="0.25">
      <c r="A196" s="9" t="s">
        <v>175</v>
      </c>
      <c r="B196" s="115">
        <v>500</v>
      </c>
      <c r="C196" s="79"/>
      <c r="D196" s="79"/>
      <c r="E196" s="79"/>
      <c r="F196" s="79">
        <f t="shared" si="9"/>
        <v>500</v>
      </c>
      <c r="G196" s="124">
        <v>150</v>
      </c>
      <c r="H196" s="124"/>
      <c r="I196" s="124"/>
      <c r="J196" s="175"/>
      <c r="K196" s="123">
        <f t="shared" si="8"/>
        <v>150</v>
      </c>
      <c r="L196" s="93">
        <v>0</v>
      </c>
      <c r="M196" s="93">
        <v>0</v>
      </c>
      <c r="N196" s="93"/>
      <c r="O196" s="93"/>
      <c r="P196" s="92">
        <f t="shared" si="7"/>
        <v>0</v>
      </c>
      <c r="Q196" s="156"/>
      <c r="R196" s="226"/>
      <c r="S196" s="21"/>
      <c r="T196" s="14"/>
      <c r="U196" s="14"/>
      <c r="V196" s="14"/>
      <c r="W196" s="14"/>
      <c r="X196" s="14"/>
      <c r="Y196" s="72"/>
      <c r="Z196" s="234"/>
    </row>
    <row r="197" spans="1:37" s="3" customFormat="1" ht="26.4" x14ac:dyDescent="0.25">
      <c r="A197" s="9" t="s">
        <v>176</v>
      </c>
      <c r="B197" s="115">
        <v>1400</v>
      </c>
      <c r="C197" s="79"/>
      <c r="D197" s="79"/>
      <c r="E197" s="79">
        <v>1258.56</v>
      </c>
      <c r="F197" s="79">
        <f t="shared" si="9"/>
        <v>141.44000000000005</v>
      </c>
      <c r="G197" s="124">
        <v>1400</v>
      </c>
      <c r="H197" s="124"/>
      <c r="I197" s="124"/>
      <c r="J197" s="175">
        <v>1400</v>
      </c>
      <c r="K197" s="123">
        <f t="shared" si="8"/>
        <v>0</v>
      </c>
      <c r="L197" s="93">
        <v>1500</v>
      </c>
      <c r="M197" s="93">
        <v>0</v>
      </c>
      <c r="N197" s="93"/>
      <c r="O197" s="93">
        <v>1500</v>
      </c>
      <c r="P197" s="92">
        <f t="shared" si="7"/>
        <v>0</v>
      </c>
      <c r="Q197" s="156">
        <v>1725</v>
      </c>
      <c r="R197" s="226">
        <v>2242</v>
      </c>
      <c r="S197" s="21" t="s">
        <v>322</v>
      </c>
      <c r="T197" s="14" t="s">
        <v>322</v>
      </c>
      <c r="U197" s="14" t="s">
        <v>322</v>
      </c>
      <c r="V197" s="14"/>
      <c r="W197" s="14" t="s">
        <v>322</v>
      </c>
      <c r="X197" s="14"/>
      <c r="Y197" s="72" t="s">
        <v>322</v>
      </c>
      <c r="Z197" s="234">
        <v>1900</v>
      </c>
    </row>
    <row r="198" spans="1:37" s="3" customFormat="1" ht="13.8" x14ac:dyDescent="0.25">
      <c r="A198" s="9" t="s">
        <v>177</v>
      </c>
      <c r="B198" s="115"/>
      <c r="C198" s="79"/>
      <c r="D198" s="79"/>
      <c r="E198" s="79"/>
      <c r="F198" s="79"/>
      <c r="G198" s="124"/>
      <c r="H198" s="124"/>
      <c r="I198" s="124"/>
      <c r="J198" s="175"/>
      <c r="K198" s="123">
        <f t="shared" si="8"/>
        <v>0</v>
      </c>
      <c r="L198" s="93">
        <v>300</v>
      </c>
      <c r="M198" s="93">
        <v>0</v>
      </c>
      <c r="N198" s="93"/>
      <c r="O198" s="93">
        <v>300</v>
      </c>
      <c r="P198" s="92">
        <f t="shared" si="7"/>
        <v>0</v>
      </c>
      <c r="Q198" s="156"/>
      <c r="R198" s="226">
        <v>550</v>
      </c>
      <c r="S198" s="21" t="s">
        <v>322</v>
      </c>
      <c r="T198" s="14" t="s">
        <v>322</v>
      </c>
      <c r="U198" s="14" t="s">
        <v>322</v>
      </c>
      <c r="V198" s="14"/>
      <c r="W198" s="14" t="s">
        <v>322</v>
      </c>
      <c r="X198" s="14"/>
      <c r="Y198" s="72" t="s">
        <v>322</v>
      </c>
      <c r="Z198" s="234">
        <v>400</v>
      </c>
    </row>
    <row r="199" spans="1:37" s="3" customFormat="1" ht="13.8" x14ac:dyDescent="0.25">
      <c r="A199" s="9" t="s">
        <v>178</v>
      </c>
      <c r="B199" s="115">
        <v>600</v>
      </c>
      <c r="C199" s="79"/>
      <c r="D199" s="79"/>
      <c r="E199" s="79">
        <v>0</v>
      </c>
      <c r="F199" s="79">
        <f t="shared" si="9"/>
        <v>600</v>
      </c>
      <c r="G199" s="124">
        <v>650</v>
      </c>
      <c r="H199" s="124"/>
      <c r="I199" s="124"/>
      <c r="J199" s="175">
        <v>650</v>
      </c>
      <c r="K199" s="123">
        <f t="shared" si="8"/>
        <v>0</v>
      </c>
      <c r="L199" s="93">
        <v>500</v>
      </c>
      <c r="M199" s="93">
        <v>0</v>
      </c>
      <c r="N199" s="93"/>
      <c r="O199" s="93">
        <v>500</v>
      </c>
      <c r="P199" s="92">
        <f t="shared" si="7"/>
        <v>0</v>
      </c>
      <c r="Q199" s="156">
        <v>575</v>
      </c>
      <c r="R199" s="226">
        <v>747.5</v>
      </c>
      <c r="S199" s="14" t="s">
        <v>322</v>
      </c>
      <c r="T199" s="40" t="s">
        <v>322</v>
      </c>
      <c r="U199" s="40" t="s">
        <v>322</v>
      </c>
      <c r="V199" s="40"/>
      <c r="W199" s="14" t="s">
        <v>322</v>
      </c>
      <c r="X199" s="14"/>
      <c r="Y199" s="72" t="s">
        <v>322</v>
      </c>
      <c r="Z199" s="234">
        <v>650</v>
      </c>
    </row>
    <row r="200" spans="1:37" s="52" customFormat="1" ht="13.8" x14ac:dyDescent="0.25">
      <c r="A200" s="9" t="s">
        <v>179</v>
      </c>
      <c r="B200" s="115">
        <v>0</v>
      </c>
      <c r="C200" s="79"/>
      <c r="D200" s="79"/>
      <c r="E200" s="79"/>
      <c r="F200" s="79">
        <f t="shared" si="9"/>
        <v>0</v>
      </c>
      <c r="G200" s="208">
        <v>200</v>
      </c>
      <c r="H200" s="208"/>
      <c r="I200" s="208"/>
      <c r="J200" s="209">
        <v>200</v>
      </c>
      <c r="K200" s="207">
        <f t="shared" si="8"/>
        <v>0</v>
      </c>
      <c r="L200" s="93">
        <v>250</v>
      </c>
      <c r="M200" s="93">
        <v>500</v>
      </c>
      <c r="N200" s="93"/>
      <c r="O200" s="93">
        <v>750</v>
      </c>
      <c r="P200" s="92">
        <f t="shared" si="7"/>
        <v>0</v>
      </c>
      <c r="Q200" s="156">
        <v>750</v>
      </c>
      <c r="R200" s="226">
        <v>975</v>
      </c>
      <c r="S200" s="21" t="s">
        <v>322</v>
      </c>
      <c r="T200" s="21" t="s">
        <v>322</v>
      </c>
      <c r="U200" s="21" t="s">
        <v>322</v>
      </c>
      <c r="V200" s="21"/>
      <c r="W200" s="21" t="s">
        <v>322</v>
      </c>
      <c r="X200" s="21"/>
      <c r="Y200" s="72" t="s">
        <v>322</v>
      </c>
      <c r="Z200" s="234">
        <v>825</v>
      </c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spans="1:37" s="3" customFormat="1" ht="13.8" x14ac:dyDescent="0.25">
      <c r="A201" s="9" t="s">
        <v>180</v>
      </c>
      <c r="B201" s="115">
        <v>15000</v>
      </c>
      <c r="C201" s="79"/>
      <c r="D201" s="79"/>
      <c r="E201" s="79">
        <v>12110</v>
      </c>
      <c r="F201" s="79">
        <f t="shared" si="9"/>
        <v>2890</v>
      </c>
      <c r="G201" s="124">
        <v>15000</v>
      </c>
      <c r="H201" s="124"/>
      <c r="I201" s="124"/>
      <c r="J201" s="175">
        <v>15000</v>
      </c>
      <c r="K201" s="123">
        <f t="shared" si="8"/>
        <v>0</v>
      </c>
      <c r="L201" s="93">
        <v>15000</v>
      </c>
      <c r="M201" s="93">
        <v>0</v>
      </c>
      <c r="N201" s="93"/>
      <c r="O201" s="93">
        <v>2052</v>
      </c>
      <c r="P201" s="92">
        <f t="shared" si="7"/>
        <v>12948</v>
      </c>
      <c r="Q201" s="156">
        <v>15000</v>
      </c>
      <c r="R201" s="226"/>
      <c r="S201" s="21"/>
      <c r="T201" s="21"/>
      <c r="U201" s="21"/>
      <c r="V201" s="21"/>
      <c r="W201" s="21"/>
      <c r="X201" s="14"/>
      <c r="Y201" s="72"/>
      <c r="Z201" s="234"/>
    </row>
    <row r="202" spans="1:37" s="3" customFormat="1" ht="13.8" x14ac:dyDescent="0.25">
      <c r="A202" s="9" t="s">
        <v>181</v>
      </c>
      <c r="B202" s="115">
        <v>500</v>
      </c>
      <c r="C202" s="79"/>
      <c r="D202" s="79"/>
      <c r="E202" s="79">
        <v>0</v>
      </c>
      <c r="F202" s="79">
        <f t="shared" si="9"/>
        <v>500</v>
      </c>
      <c r="G202" s="124">
        <v>500</v>
      </c>
      <c r="H202" s="124"/>
      <c r="I202" s="124"/>
      <c r="J202" s="175">
        <v>349.89</v>
      </c>
      <c r="K202" s="123">
        <f t="shared" si="8"/>
        <v>150.11000000000001</v>
      </c>
      <c r="L202" s="93">
        <v>0</v>
      </c>
      <c r="M202" s="93">
        <v>0</v>
      </c>
      <c r="N202" s="93"/>
      <c r="O202" s="93"/>
      <c r="P202" s="92">
        <f t="shared" si="7"/>
        <v>0</v>
      </c>
      <c r="Q202" s="156"/>
      <c r="R202" s="226">
        <v>500</v>
      </c>
      <c r="S202" s="40" t="s">
        <v>322</v>
      </c>
      <c r="T202" s="250" t="s">
        <v>322</v>
      </c>
      <c r="U202" s="250" t="s">
        <v>322</v>
      </c>
      <c r="V202" s="250"/>
      <c r="W202" s="250"/>
      <c r="X202" s="250" t="s">
        <v>322</v>
      </c>
      <c r="Y202" s="72"/>
      <c r="Z202" s="234">
        <v>0</v>
      </c>
    </row>
    <row r="203" spans="1:37" s="3" customFormat="1" ht="13.8" x14ac:dyDescent="0.25">
      <c r="A203" s="9" t="s">
        <v>182</v>
      </c>
      <c r="B203" s="115">
        <v>300</v>
      </c>
      <c r="C203" s="79"/>
      <c r="D203" s="79"/>
      <c r="E203" s="79">
        <v>0</v>
      </c>
      <c r="F203" s="79">
        <f t="shared" si="9"/>
        <v>300</v>
      </c>
      <c r="G203" s="124"/>
      <c r="H203" s="124"/>
      <c r="I203" s="124"/>
      <c r="J203" s="175"/>
      <c r="K203" s="123">
        <f t="shared" si="8"/>
        <v>0</v>
      </c>
      <c r="L203" s="93">
        <v>0</v>
      </c>
      <c r="M203" s="93">
        <v>0</v>
      </c>
      <c r="N203" s="93"/>
      <c r="O203" s="93"/>
      <c r="P203" s="92">
        <f t="shared" si="7"/>
        <v>0</v>
      </c>
      <c r="Q203" s="156"/>
      <c r="R203" s="226"/>
      <c r="S203" s="40"/>
      <c r="T203" s="40"/>
      <c r="U203" s="40"/>
      <c r="V203" s="40"/>
      <c r="W203" s="14"/>
      <c r="X203" s="14"/>
      <c r="Y203" s="72"/>
      <c r="Z203" s="234"/>
    </row>
    <row r="204" spans="1:37" s="3" customFormat="1" ht="13.8" x14ac:dyDescent="0.25">
      <c r="A204" s="9" t="s">
        <v>183</v>
      </c>
      <c r="B204" s="115"/>
      <c r="C204" s="79"/>
      <c r="D204" s="79"/>
      <c r="E204" s="79"/>
      <c r="F204" s="79"/>
      <c r="G204" s="124"/>
      <c r="H204" s="124"/>
      <c r="I204" s="124"/>
      <c r="J204" s="175"/>
      <c r="K204" s="123">
        <f t="shared" si="8"/>
        <v>0</v>
      </c>
      <c r="L204" s="93">
        <v>500</v>
      </c>
      <c r="M204" s="93">
        <v>0</v>
      </c>
      <c r="N204" s="93"/>
      <c r="O204" s="93">
        <v>0</v>
      </c>
      <c r="P204" s="92">
        <f t="shared" si="7"/>
        <v>500</v>
      </c>
      <c r="Q204" s="156">
        <v>575</v>
      </c>
      <c r="R204" s="226">
        <v>747.5</v>
      </c>
      <c r="S204" s="14" t="s">
        <v>322</v>
      </c>
      <c r="T204" s="21" t="s">
        <v>322</v>
      </c>
      <c r="U204" s="40" t="s">
        <v>322</v>
      </c>
      <c r="V204" s="40"/>
      <c r="W204" s="14" t="s">
        <v>322</v>
      </c>
      <c r="X204" s="14"/>
      <c r="Y204" s="72" t="s">
        <v>322</v>
      </c>
      <c r="Z204" s="234">
        <v>500</v>
      </c>
    </row>
    <row r="205" spans="1:37" s="3" customFormat="1" ht="13.8" x14ac:dyDescent="0.25">
      <c r="A205" s="9" t="s">
        <v>184</v>
      </c>
      <c r="B205" s="115">
        <v>1000</v>
      </c>
      <c r="C205" s="79"/>
      <c r="D205" s="79"/>
      <c r="E205" s="79">
        <v>0</v>
      </c>
      <c r="F205" s="79">
        <f t="shared" si="9"/>
        <v>1000</v>
      </c>
      <c r="G205" s="124"/>
      <c r="H205" s="124"/>
      <c r="I205" s="124"/>
      <c r="J205" s="175"/>
      <c r="K205" s="123">
        <f t="shared" si="8"/>
        <v>0</v>
      </c>
      <c r="L205" s="93">
        <v>0</v>
      </c>
      <c r="M205" s="93">
        <v>0</v>
      </c>
      <c r="N205" s="93"/>
      <c r="O205" s="93"/>
      <c r="P205" s="92">
        <f t="shared" si="7"/>
        <v>0</v>
      </c>
      <c r="Q205" s="156"/>
      <c r="R205" s="226"/>
      <c r="S205" s="14"/>
      <c r="T205" s="14"/>
      <c r="U205" s="14"/>
      <c r="V205" s="14"/>
      <c r="W205" s="14"/>
      <c r="X205" s="14"/>
      <c r="Y205" s="72"/>
      <c r="Z205" s="234"/>
    </row>
    <row r="206" spans="1:37" s="3" customFormat="1" ht="26.4" x14ac:dyDescent="0.25">
      <c r="A206" s="9" t="s">
        <v>381</v>
      </c>
      <c r="B206" s="115"/>
      <c r="C206" s="79"/>
      <c r="D206" s="79"/>
      <c r="E206" s="79"/>
      <c r="F206" s="79">
        <f t="shared" si="9"/>
        <v>0</v>
      </c>
      <c r="G206" s="124">
        <v>500</v>
      </c>
      <c r="H206" s="124"/>
      <c r="I206" s="124"/>
      <c r="J206" s="175">
        <v>500</v>
      </c>
      <c r="K206" s="123">
        <f t="shared" si="8"/>
        <v>0</v>
      </c>
      <c r="L206" s="93">
        <v>300</v>
      </c>
      <c r="M206" s="93">
        <v>0</v>
      </c>
      <c r="N206" s="93"/>
      <c r="O206" s="93">
        <v>0</v>
      </c>
      <c r="P206" s="92">
        <f t="shared" ref="P206:P236" si="10">L206+M206-N206-O206</f>
        <v>300</v>
      </c>
      <c r="Q206" s="156">
        <v>390</v>
      </c>
      <c r="R206" s="226">
        <v>509</v>
      </c>
      <c r="S206" s="14" t="s">
        <v>322</v>
      </c>
      <c r="T206" s="14" t="s">
        <v>322</v>
      </c>
      <c r="U206" s="14" t="s">
        <v>322</v>
      </c>
      <c r="V206" s="14"/>
      <c r="W206" s="14" t="s">
        <v>322</v>
      </c>
      <c r="X206" s="14"/>
      <c r="Y206" s="72" t="s">
        <v>322</v>
      </c>
      <c r="Z206" s="234">
        <v>350</v>
      </c>
    </row>
    <row r="207" spans="1:37" s="3" customFormat="1" ht="13.8" x14ac:dyDescent="0.25">
      <c r="A207" s="9" t="s">
        <v>186</v>
      </c>
      <c r="B207" s="115">
        <v>650</v>
      </c>
      <c r="C207" s="79"/>
      <c r="D207" s="79"/>
      <c r="E207" s="79">
        <v>650</v>
      </c>
      <c r="F207" s="79">
        <f t="shared" si="9"/>
        <v>0</v>
      </c>
      <c r="G207" s="124">
        <v>750</v>
      </c>
      <c r="H207" s="124"/>
      <c r="I207" s="124"/>
      <c r="J207" s="175"/>
      <c r="K207" s="123">
        <f t="shared" si="8"/>
        <v>750</v>
      </c>
      <c r="L207" s="93">
        <v>0</v>
      </c>
      <c r="M207" s="93">
        <v>0</v>
      </c>
      <c r="N207" s="93"/>
      <c r="O207" s="93"/>
      <c r="P207" s="92">
        <f t="shared" si="10"/>
        <v>0</v>
      </c>
      <c r="Q207" s="156"/>
      <c r="R207" s="226">
        <v>2200</v>
      </c>
      <c r="S207" s="14" t="s">
        <v>322</v>
      </c>
      <c r="T207" s="14" t="s">
        <v>322</v>
      </c>
      <c r="U207" s="14" t="s">
        <v>322</v>
      </c>
      <c r="V207" s="14"/>
      <c r="W207" s="14" t="s">
        <v>322</v>
      </c>
      <c r="X207" s="14"/>
      <c r="Y207" s="72" t="s">
        <v>322</v>
      </c>
      <c r="Z207" s="234">
        <v>1000</v>
      </c>
    </row>
    <row r="208" spans="1:37" s="3" customFormat="1" ht="13.8" x14ac:dyDescent="0.25">
      <c r="A208" s="9" t="s">
        <v>187</v>
      </c>
      <c r="B208" s="115">
        <v>500</v>
      </c>
      <c r="C208" s="79"/>
      <c r="D208" s="79"/>
      <c r="E208" s="79">
        <v>500</v>
      </c>
      <c r="F208" s="79">
        <f t="shared" si="9"/>
        <v>0</v>
      </c>
      <c r="G208" s="124">
        <v>650</v>
      </c>
      <c r="H208" s="124">
        <v>200</v>
      </c>
      <c r="I208" s="124"/>
      <c r="J208" s="175">
        <v>672.5</v>
      </c>
      <c r="K208" s="123">
        <f t="shared" si="8"/>
        <v>177.5</v>
      </c>
      <c r="L208" s="93">
        <v>845</v>
      </c>
      <c r="M208" s="93">
        <v>0</v>
      </c>
      <c r="N208" s="93"/>
      <c r="O208" s="93">
        <v>845</v>
      </c>
      <c r="P208" s="92">
        <f t="shared" si="10"/>
        <v>0</v>
      </c>
      <c r="Q208" s="156">
        <v>900</v>
      </c>
      <c r="R208" s="226">
        <v>1170</v>
      </c>
      <c r="S208" s="14" t="s">
        <v>322</v>
      </c>
      <c r="T208" s="14" t="s">
        <v>322</v>
      </c>
      <c r="U208" s="14" t="s">
        <v>322</v>
      </c>
      <c r="V208" s="14"/>
      <c r="W208" s="14" t="s">
        <v>322</v>
      </c>
      <c r="X208" s="14"/>
      <c r="Y208" s="72" t="s">
        <v>322</v>
      </c>
      <c r="Z208" s="234">
        <v>1000</v>
      </c>
    </row>
    <row r="209" spans="1:36" s="3" customFormat="1" ht="13.8" x14ac:dyDescent="0.25">
      <c r="A209" s="9" t="s">
        <v>323</v>
      </c>
      <c r="B209" s="115"/>
      <c r="C209" s="79"/>
      <c r="D209" s="79"/>
      <c r="E209" s="79"/>
      <c r="F209" s="79"/>
      <c r="G209" s="124"/>
      <c r="H209" s="124"/>
      <c r="I209" s="124"/>
      <c r="J209" s="175"/>
      <c r="K209" s="123"/>
      <c r="L209" s="93"/>
      <c r="M209" s="93"/>
      <c r="N209" s="93"/>
      <c r="O209" s="93"/>
      <c r="P209" s="92"/>
      <c r="Q209" s="156"/>
      <c r="R209" s="226">
        <v>500</v>
      </c>
      <c r="S209" s="14" t="s">
        <v>322</v>
      </c>
      <c r="T209" s="14" t="s">
        <v>322</v>
      </c>
      <c r="U209" s="14" t="s">
        <v>322</v>
      </c>
      <c r="V209" s="14"/>
      <c r="W209" s="14" t="s">
        <v>322</v>
      </c>
      <c r="X209" s="14"/>
      <c r="Y209" s="72" t="s">
        <v>322</v>
      </c>
      <c r="Z209" s="234">
        <v>500</v>
      </c>
    </row>
    <row r="210" spans="1:36" s="3" customFormat="1" ht="23.4" x14ac:dyDescent="0.25">
      <c r="A210" s="9" t="s">
        <v>188</v>
      </c>
      <c r="B210" s="115"/>
      <c r="C210" s="79"/>
      <c r="D210" s="79"/>
      <c r="E210" s="79"/>
      <c r="F210" s="79"/>
      <c r="G210" s="124"/>
      <c r="H210" s="124"/>
      <c r="I210" s="124"/>
      <c r="J210" s="175"/>
      <c r="K210" s="123"/>
      <c r="L210" s="93">
        <v>0</v>
      </c>
      <c r="M210" s="93">
        <v>0</v>
      </c>
      <c r="N210" s="93"/>
      <c r="O210" s="93"/>
      <c r="P210" s="92">
        <f t="shared" si="10"/>
        <v>0</v>
      </c>
      <c r="Q210" s="156">
        <v>500</v>
      </c>
      <c r="R210" s="226">
        <v>650</v>
      </c>
      <c r="S210" s="14" t="s">
        <v>322</v>
      </c>
      <c r="T210" s="14" t="s">
        <v>322</v>
      </c>
      <c r="U210" s="14" t="s">
        <v>322</v>
      </c>
      <c r="V210" s="14"/>
      <c r="W210" s="14" t="s">
        <v>322</v>
      </c>
      <c r="X210" s="14"/>
      <c r="Y210" s="72" t="s">
        <v>322</v>
      </c>
      <c r="Z210" s="234">
        <v>550</v>
      </c>
    </row>
    <row r="211" spans="1:36" s="3" customFormat="1" ht="26.4" x14ac:dyDescent="0.25">
      <c r="A211" s="9" t="s">
        <v>189</v>
      </c>
      <c r="B211" s="115">
        <v>650</v>
      </c>
      <c r="C211" s="79"/>
      <c r="D211" s="79"/>
      <c r="E211" s="79">
        <v>0</v>
      </c>
      <c r="F211" s="79">
        <f t="shared" si="9"/>
        <v>650</v>
      </c>
      <c r="G211" s="124">
        <v>350</v>
      </c>
      <c r="H211" s="124"/>
      <c r="I211" s="124"/>
      <c r="J211" s="175"/>
      <c r="K211" s="123">
        <f t="shared" si="8"/>
        <v>350</v>
      </c>
      <c r="L211" s="93">
        <v>350</v>
      </c>
      <c r="M211" s="93">
        <v>0</v>
      </c>
      <c r="N211" s="93"/>
      <c r="O211" s="93">
        <v>0</v>
      </c>
      <c r="P211" s="92">
        <f t="shared" si="10"/>
        <v>350</v>
      </c>
      <c r="Q211" s="156">
        <v>300</v>
      </c>
      <c r="R211" s="226">
        <v>5000</v>
      </c>
      <c r="S211" s="21" t="s">
        <v>322</v>
      </c>
      <c r="T211" s="21" t="s">
        <v>322</v>
      </c>
      <c r="U211" s="21" t="s">
        <v>322</v>
      </c>
      <c r="V211" s="21" t="s">
        <v>322</v>
      </c>
      <c r="W211" s="21" t="s">
        <v>322</v>
      </c>
      <c r="X211" s="14"/>
      <c r="Y211" s="72" t="s">
        <v>322</v>
      </c>
      <c r="Z211" s="234">
        <v>275</v>
      </c>
    </row>
    <row r="212" spans="1:36" s="3" customFormat="1" ht="26.4" x14ac:dyDescent="0.25">
      <c r="A212" s="9" t="s">
        <v>190</v>
      </c>
      <c r="B212" s="115">
        <v>1500</v>
      </c>
      <c r="C212" s="79"/>
      <c r="D212" s="79"/>
      <c r="E212" s="79">
        <v>0</v>
      </c>
      <c r="F212" s="79">
        <f t="shared" si="9"/>
        <v>1500</v>
      </c>
      <c r="G212" s="124"/>
      <c r="H212" s="124"/>
      <c r="I212" s="124"/>
      <c r="J212" s="175"/>
      <c r="K212" s="123">
        <f t="shared" si="8"/>
        <v>0</v>
      </c>
      <c r="L212" s="93">
        <v>1000</v>
      </c>
      <c r="M212" s="93">
        <v>0</v>
      </c>
      <c r="N212" s="93"/>
      <c r="O212" s="93">
        <v>945</v>
      </c>
      <c r="P212" s="92">
        <f t="shared" si="10"/>
        <v>55</v>
      </c>
      <c r="Q212" s="156">
        <v>0</v>
      </c>
      <c r="R212" s="226">
        <v>5500</v>
      </c>
      <c r="S212" s="21" t="s">
        <v>322</v>
      </c>
      <c r="T212" s="21" t="s">
        <v>322</v>
      </c>
      <c r="U212" s="21" t="s">
        <v>322</v>
      </c>
      <c r="V212" s="21"/>
      <c r="W212" s="21" t="s">
        <v>322</v>
      </c>
      <c r="X212" s="14"/>
      <c r="Y212" s="72" t="s">
        <v>322</v>
      </c>
      <c r="Z212" s="234">
        <v>1000</v>
      </c>
    </row>
    <row r="213" spans="1:36" s="3" customFormat="1" ht="13.8" x14ac:dyDescent="0.25">
      <c r="A213" s="9" t="s">
        <v>191</v>
      </c>
      <c r="B213" s="115">
        <v>75</v>
      </c>
      <c r="C213" s="79"/>
      <c r="D213" s="79"/>
      <c r="E213" s="79">
        <v>0</v>
      </c>
      <c r="F213" s="79">
        <f t="shared" si="9"/>
        <v>75</v>
      </c>
      <c r="G213" s="124"/>
      <c r="H213" s="124"/>
      <c r="I213" s="124"/>
      <c r="J213" s="175"/>
      <c r="K213" s="123">
        <f t="shared" si="8"/>
        <v>0</v>
      </c>
      <c r="L213" s="93">
        <v>0</v>
      </c>
      <c r="M213" s="93">
        <v>0</v>
      </c>
      <c r="N213" s="93"/>
      <c r="O213" s="93"/>
      <c r="P213" s="92">
        <f t="shared" si="10"/>
        <v>0</v>
      </c>
      <c r="Q213" s="156"/>
      <c r="R213" s="226"/>
      <c r="S213" s="21"/>
      <c r="T213" s="14"/>
      <c r="U213" s="14"/>
      <c r="V213" s="14"/>
      <c r="W213" s="14"/>
      <c r="X213" s="14"/>
      <c r="Y213" s="72"/>
      <c r="Z213" s="234"/>
    </row>
    <row r="214" spans="1:36" s="3" customFormat="1" ht="13.8" x14ac:dyDescent="0.25">
      <c r="A214" s="9" t="s">
        <v>192</v>
      </c>
      <c r="B214" s="115">
        <v>500</v>
      </c>
      <c r="C214" s="79"/>
      <c r="D214" s="79"/>
      <c r="E214" s="79">
        <v>0</v>
      </c>
      <c r="F214" s="79">
        <f t="shared" si="9"/>
        <v>500</v>
      </c>
      <c r="G214" s="124"/>
      <c r="H214" s="124"/>
      <c r="I214" s="124"/>
      <c r="J214" s="175"/>
      <c r="K214" s="123">
        <f t="shared" si="8"/>
        <v>0</v>
      </c>
      <c r="L214" s="93">
        <v>0</v>
      </c>
      <c r="M214" s="93">
        <v>0</v>
      </c>
      <c r="N214" s="93"/>
      <c r="O214" s="93"/>
      <c r="P214" s="92">
        <f t="shared" si="10"/>
        <v>0</v>
      </c>
      <c r="Q214" s="156"/>
      <c r="R214" s="226"/>
      <c r="S214" s="40"/>
      <c r="T214" s="40"/>
      <c r="U214" s="40"/>
      <c r="V214" s="40"/>
      <c r="W214" s="14"/>
      <c r="X214" s="14"/>
      <c r="Y214" s="72"/>
      <c r="Z214" s="234"/>
    </row>
    <row r="215" spans="1:36" s="52" customFormat="1" ht="13.8" x14ac:dyDescent="0.25">
      <c r="A215" s="191" t="s">
        <v>193</v>
      </c>
      <c r="B215" s="115"/>
      <c r="C215" s="79"/>
      <c r="D215" s="79"/>
      <c r="E215" s="79"/>
      <c r="F215" s="79"/>
      <c r="G215" s="208"/>
      <c r="H215" s="208"/>
      <c r="I215" s="208"/>
      <c r="J215" s="209"/>
      <c r="K215" s="207"/>
      <c r="L215" s="93">
        <v>0</v>
      </c>
      <c r="M215" s="93">
        <v>0</v>
      </c>
      <c r="N215" s="93"/>
      <c r="O215" s="93"/>
      <c r="P215" s="92">
        <f t="shared" si="10"/>
        <v>0</v>
      </c>
      <c r="Q215" s="156">
        <v>500</v>
      </c>
      <c r="R215" s="226">
        <v>650</v>
      </c>
      <c r="S215" s="21" t="s">
        <v>322</v>
      </c>
      <c r="T215" s="250" t="s">
        <v>322</v>
      </c>
      <c r="U215" s="250" t="s">
        <v>322</v>
      </c>
      <c r="V215" s="250"/>
      <c r="W215" s="250"/>
      <c r="X215" s="250" t="s">
        <v>322</v>
      </c>
      <c r="Y215" s="72"/>
      <c r="Z215" s="234">
        <v>0</v>
      </c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s="3" customFormat="1" ht="13.8" x14ac:dyDescent="0.25">
      <c r="A216" s="9" t="s">
        <v>194</v>
      </c>
      <c r="B216" s="115"/>
      <c r="C216" s="79"/>
      <c r="D216" s="79"/>
      <c r="E216" s="79"/>
      <c r="F216" s="79"/>
      <c r="G216" s="124"/>
      <c r="H216" s="124"/>
      <c r="I216" s="124"/>
      <c r="J216" s="175"/>
      <c r="K216" s="123">
        <f t="shared" si="8"/>
        <v>0</v>
      </c>
      <c r="L216" s="93">
        <v>500</v>
      </c>
      <c r="M216" s="93">
        <v>0</v>
      </c>
      <c r="N216" s="93"/>
      <c r="O216" s="93">
        <v>499.5</v>
      </c>
      <c r="P216" s="92">
        <f t="shared" si="10"/>
        <v>0.5</v>
      </c>
      <c r="Q216" s="156"/>
      <c r="R216" s="226"/>
      <c r="S216" s="40"/>
      <c r="T216" s="40"/>
      <c r="U216" s="40"/>
      <c r="V216" s="40"/>
      <c r="W216" s="14"/>
      <c r="X216" s="14"/>
      <c r="Y216" s="72"/>
      <c r="Z216" s="234"/>
    </row>
    <row r="217" spans="1:36" s="3" customFormat="1" ht="13.8" x14ac:dyDescent="0.25">
      <c r="A217" s="9" t="s">
        <v>195</v>
      </c>
      <c r="B217" s="115">
        <v>0</v>
      </c>
      <c r="C217" s="79"/>
      <c r="D217" s="79"/>
      <c r="E217" s="79"/>
      <c r="F217" s="79">
        <f t="shared" si="9"/>
        <v>0</v>
      </c>
      <c r="G217" s="124">
        <v>150</v>
      </c>
      <c r="H217" s="124"/>
      <c r="I217" s="124"/>
      <c r="J217" s="175"/>
      <c r="K217" s="123">
        <f t="shared" si="8"/>
        <v>150</v>
      </c>
      <c r="L217" s="93">
        <v>0</v>
      </c>
      <c r="M217" s="93">
        <v>0</v>
      </c>
      <c r="N217" s="93"/>
      <c r="O217" s="93"/>
      <c r="P217" s="92">
        <f t="shared" si="10"/>
        <v>0</v>
      </c>
      <c r="Q217" s="156"/>
      <c r="R217" s="226"/>
      <c r="S217" s="14"/>
      <c r="T217" s="14"/>
      <c r="U217" s="14"/>
      <c r="V217" s="14"/>
      <c r="W217" s="14"/>
      <c r="X217" s="14"/>
      <c r="Y217" s="72"/>
      <c r="Z217" s="234"/>
    </row>
    <row r="218" spans="1:36" s="3" customFormat="1" ht="13.8" x14ac:dyDescent="0.25">
      <c r="A218" s="9" t="s">
        <v>196</v>
      </c>
      <c r="B218" s="115">
        <v>500</v>
      </c>
      <c r="C218" s="79"/>
      <c r="D218" s="79"/>
      <c r="E218" s="79">
        <v>490.73</v>
      </c>
      <c r="F218" s="79">
        <f t="shared" si="9"/>
        <v>9.2699999999999818</v>
      </c>
      <c r="G218" s="124">
        <v>600</v>
      </c>
      <c r="H218" s="124"/>
      <c r="I218" s="124"/>
      <c r="J218" s="175">
        <v>573.5</v>
      </c>
      <c r="K218" s="123">
        <f t="shared" si="8"/>
        <v>26.5</v>
      </c>
      <c r="L218" s="93">
        <v>750</v>
      </c>
      <c r="M218" s="93">
        <v>0</v>
      </c>
      <c r="N218" s="93"/>
      <c r="O218" s="93">
        <v>750</v>
      </c>
      <c r="P218" s="92">
        <f t="shared" si="10"/>
        <v>0</v>
      </c>
      <c r="Q218" s="156">
        <v>780</v>
      </c>
      <c r="R218" s="226">
        <v>850</v>
      </c>
      <c r="S218" s="14" t="s">
        <v>322</v>
      </c>
      <c r="T218" s="251" t="s">
        <v>322</v>
      </c>
      <c r="U218" s="251" t="s">
        <v>322</v>
      </c>
      <c r="V218" s="251"/>
      <c r="W218" s="251" t="s">
        <v>322</v>
      </c>
      <c r="X218" s="251" t="s">
        <v>322</v>
      </c>
      <c r="Y218" s="72" t="s">
        <v>322</v>
      </c>
      <c r="Z218" s="234">
        <v>700</v>
      </c>
    </row>
    <row r="219" spans="1:36" s="3" customFormat="1" ht="13.8" x14ac:dyDescent="0.25">
      <c r="A219" s="9" t="s">
        <v>197</v>
      </c>
      <c r="B219" s="115">
        <v>400</v>
      </c>
      <c r="C219" s="79"/>
      <c r="D219" s="79"/>
      <c r="E219" s="79">
        <v>0</v>
      </c>
      <c r="F219" s="79">
        <f t="shared" si="9"/>
        <v>400</v>
      </c>
      <c r="G219" s="124"/>
      <c r="H219" s="124"/>
      <c r="I219" s="124"/>
      <c r="J219" s="175"/>
      <c r="K219" s="123">
        <f t="shared" si="8"/>
        <v>0</v>
      </c>
      <c r="L219" s="93">
        <v>0</v>
      </c>
      <c r="M219" s="93">
        <v>0</v>
      </c>
      <c r="N219" s="93"/>
      <c r="O219" s="93"/>
      <c r="P219" s="92">
        <f t="shared" si="10"/>
        <v>0</v>
      </c>
      <c r="Q219" s="156"/>
      <c r="R219" s="226"/>
      <c r="S219" s="40"/>
      <c r="T219" s="40"/>
      <c r="U219" s="40"/>
      <c r="V219" s="55"/>
      <c r="W219" s="14"/>
      <c r="X219" s="14"/>
      <c r="Y219" s="72"/>
      <c r="Z219" s="234"/>
    </row>
    <row r="220" spans="1:36" s="3" customFormat="1" ht="13.8" x14ac:dyDescent="0.25">
      <c r="A220" s="9" t="s">
        <v>198</v>
      </c>
      <c r="B220" s="115"/>
      <c r="C220" s="79"/>
      <c r="D220" s="79"/>
      <c r="E220" s="79"/>
      <c r="F220" s="79"/>
      <c r="G220" s="124"/>
      <c r="H220" s="124"/>
      <c r="I220" s="124"/>
      <c r="J220" s="175"/>
      <c r="K220" s="123"/>
      <c r="L220" s="93">
        <v>0</v>
      </c>
      <c r="M220" s="93">
        <v>0</v>
      </c>
      <c r="N220" s="93"/>
      <c r="O220" s="93"/>
      <c r="P220" s="92">
        <f t="shared" si="10"/>
        <v>0</v>
      </c>
      <c r="Q220" s="156">
        <v>500</v>
      </c>
      <c r="R220" s="226">
        <v>650</v>
      </c>
      <c r="S220" s="40" t="s">
        <v>322</v>
      </c>
      <c r="T220" s="40" t="s">
        <v>322</v>
      </c>
      <c r="U220" s="40" t="s">
        <v>322</v>
      </c>
      <c r="V220" s="55"/>
      <c r="W220" s="14" t="s">
        <v>322</v>
      </c>
      <c r="X220" s="14"/>
      <c r="Y220" s="72" t="s">
        <v>322</v>
      </c>
      <c r="Z220" s="234">
        <v>550</v>
      </c>
    </row>
    <row r="221" spans="1:36" s="3" customFormat="1" ht="26.4" x14ac:dyDescent="0.25">
      <c r="A221" s="9" t="s">
        <v>199</v>
      </c>
      <c r="B221" s="115"/>
      <c r="C221" s="79"/>
      <c r="D221" s="79"/>
      <c r="E221" s="79"/>
      <c r="F221" s="79">
        <f t="shared" si="9"/>
        <v>0</v>
      </c>
      <c r="G221" s="124">
        <v>500</v>
      </c>
      <c r="H221" s="124"/>
      <c r="I221" s="124"/>
      <c r="J221" s="175"/>
      <c r="K221" s="123">
        <f t="shared" si="8"/>
        <v>500</v>
      </c>
      <c r="L221" s="93">
        <v>0</v>
      </c>
      <c r="M221" s="93">
        <v>0</v>
      </c>
      <c r="N221" s="93"/>
      <c r="O221" s="93"/>
      <c r="P221" s="92">
        <f t="shared" si="10"/>
        <v>0</v>
      </c>
      <c r="Q221" s="156"/>
      <c r="R221" s="226"/>
      <c r="S221" s="40"/>
      <c r="T221" s="40"/>
      <c r="U221" s="40"/>
      <c r="V221" s="55"/>
      <c r="W221" s="14"/>
      <c r="X221" s="14"/>
      <c r="Y221" s="72"/>
      <c r="Z221" s="234"/>
    </row>
    <row r="222" spans="1:36" s="3" customFormat="1" ht="21.75" customHeight="1" x14ac:dyDescent="0.25">
      <c r="A222" s="9" t="s">
        <v>200</v>
      </c>
      <c r="B222" s="115"/>
      <c r="C222" s="79"/>
      <c r="D222" s="79"/>
      <c r="E222" s="79"/>
      <c r="F222" s="79"/>
      <c r="G222" s="124"/>
      <c r="H222" s="124"/>
      <c r="I222" s="124"/>
      <c r="J222" s="175"/>
      <c r="K222" s="123">
        <f t="shared" si="8"/>
        <v>0</v>
      </c>
      <c r="L222" s="93">
        <v>500</v>
      </c>
      <c r="M222" s="93">
        <v>0</v>
      </c>
      <c r="N222" s="93"/>
      <c r="O222" s="93">
        <v>0</v>
      </c>
      <c r="P222" s="92">
        <f t="shared" si="10"/>
        <v>500</v>
      </c>
      <c r="Q222" s="156">
        <v>575</v>
      </c>
      <c r="R222" s="226">
        <v>747</v>
      </c>
      <c r="S222" s="21" t="s">
        <v>322</v>
      </c>
      <c r="T222" s="250" t="s">
        <v>322</v>
      </c>
      <c r="U222" s="250" t="s">
        <v>322</v>
      </c>
      <c r="V222" s="250"/>
      <c r="W222" s="250"/>
      <c r="X222" s="250" t="s">
        <v>322</v>
      </c>
      <c r="Y222" s="72"/>
      <c r="Z222" s="234">
        <v>0</v>
      </c>
    </row>
    <row r="223" spans="1:36" s="3" customFormat="1" ht="26.4" x14ac:dyDescent="0.25">
      <c r="A223" s="9" t="s">
        <v>201</v>
      </c>
      <c r="B223" s="115">
        <v>480</v>
      </c>
      <c r="C223" s="79"/>
      <c r="D223" s="79"/>
      <c r="E223" s="79">
        <v>0</v>
      </c>
      <c r="F223" s="79">
        <f t="shared" si="9"/>
        <v>480</v>
      </c>
      <c r="G223" s="124"/>
      <c r="H223" s="124"/>
      <c r="I223" s="124"/>
      <c r="J223" s="175"/>
      <c r="K223" s="123">
        <f t="shared" si="8"/>
        <v>0</v>
      </c>
      <c r="L223" s="93">
        <v>0</v>
      </c>
      <c r="M223" s="93">
        <v>0</v>
      </c>
      <c r="N223" s="93"/>
      <c r="O223" s="93"/>
      <c r="P223" s="92">
        <f t="shared" si="10"/>
        <v>0</v>
      </c>
      <c r="Q223" s="156"/>
      <c r="R223" s="226"/>
      <c r="S223" s="14"/>
      <c r="T223" s="14"/>
      <c r="U223" s="14"/>
      <c r="V223" s="14"/>
      <c r="W223" s="14"/>
      <c r="X223" s="14"/>
      <c r="Y223" s="72"/>
      <c r="Z223" s="234"/>
    </row>
    <row r="224" spans="1:36" ht="20.25" customHeight="1" x14ac:dyDescent="0.25">
      <c r="A224" s="4" t="s">
        <v>202</v>
      </c>
      <c r="B224" s="115">
        <v>1500</v>
      </c>
      <c r="C224" s="79">
        <v>150</v>
      </c>
      <c r="D224" s="79"/>
      <c r="E224" s="79">
        <v>1641.48</v>
      </c>
      <c r="F224" s="79">
        <f t="shared" si="9"/>
        <v>8.5199999999999818</v>
      </c>
      <c r="G224" s="124">
        <v>1600</v>
      </c>
      <c r="H224" s="124"/>
      <c r="I224" s="124"/>
      <c r="J224" s="175">
        <v>1055.25</v>
      </c>
      <c r="K224" s="123">
        <f t="shared" si="8"/>
        <v>544.75</v>
      </c>
      <c r="L224" s="93">
        <v>0</v>
      </c>
      <c r="M224" s="93">
        <v>0</v>
      </c>
      <c r="N224" s="93"/>
      <c r="O224" s="93"/>
      <c r="P224" s="92">
        <f t="shared" si="10"/>
        <v>0</v>
      </c>
      <c r="Q224" s="156"/>
      <c r="R224" s="226"/>
      <c r="S224" s="14"/>
      <c r="T224" s="14"/>
      <c r="U224" s="14"/>
      <c r="V224" s="14"/>
      <c r="W224" s="14"/>
      <c r="X224" s="14"/>
      <c r="Y224" s="72"/>
      <c r="Z224" s="234"/>
      <c r="AA224" s="3"/>
      <c r="AB224" s="4"/>
    </row>
    <row r="225" spans="1:36" ht="13.8" x14ac:dyDescent="0.25">
      <c r="A225" s="9" t="s">
        <v>203</v>
      </c>
      <c r="B225" s="115"/>
      <c r="C225" s="79"/>
      <c r="D225" s="79"/>
      <c r="E225" s="79"/>
      <c r="F225" s="79"/>
      <c r="G225" s="124"/>
      <c r="H225" s="124"/>
      <c r="I225" s="124"/>
      <c r="J225" s="175"/>
      <c r="K225" s="123">
        <f t="shared" si="8"/>
        <v>0</v>
      </c>
      <c r="L225" s="93">
        <v>500</v>
      </c>
      <c r="M225" s="93">
        <v>0</v>
      </c>
      <c r="N225" s="93"/>
      <c r="O225" s="93">
        <v>500</v>
      </c>
      <c r="P225" s="92">
        <f t="shared" si="10"/>
        <v>0</v>
      </c>
      <c r="Q225" s="156">
        <v>500</v>
      </c>
      <c r="R225" s="226"/>
      <c r="S225" s="21"/>
      <c r="T225" s="14"/>
      <c r="U225" s="14"/>
      <c r="V225" s="14"/>
      <c r="W225" s="14"/>
      <c r="X225" s="14"/>
      <c r="Y225" s="72"/>
      <c r="Z225" s="234"/>
      <c r="AA225" s="3"/>
      <c r="AB225" s="4"/>
    </row>
    <row r="226" spans="1:36" ht="13.8" x14ac:dyDescent="0.25">
      <c r="A226" s="9" t="s">
        <v>363</v>
      </c>
      <c r="B226" s="115">
        <v>500</v>
      </c>
      <c r="C226" s="79"/>
      <c r="D226" s="79"/>
      <c r="E226" s="79">
        <v>0</v>
      </c>
      <c r="F226" s="79">
        <f t="shared" si="9"/>
        <v>500</v>
      </c>
      <c r="G226" s="124"/>
      <c r="H226" s="124"/>
      <c r="I226" s="124"/>
      <c r="J226" s="175"/>
      <c r="K226" s="123">
        <f t="shared" ref="K226:K236" si="11">G226+H226-I226-J226</f>
        <v>0</v>
      </c>
      <c r="L226" s="93">
        <v>0</v>
      </c>
      <c r="M226" s="93">
        <v>0</v>
      </c>
      <c r="N226" s="93"/>
      <c r="O226" s="93"/>
      <c r="P226" s="92">
        <f t="shared" si="10"/>
        <v>0</v>
      </c>
      <c r="Q226" s="156">
        <v>575</v>
      </c>
      <c r="R226" s="226"/>
      <c r="S226" s="14"/>
      <c r="T226" s="14"/>
      <c r="U226" s="14"/>
      <c r="V226" s="14"/>
      <c r="W226" s="14"/>
      <c r="X226" s="14"/>
      <c r="Y226" s="72"/>
      <c r="Z226" s="234"/>
      <c r="AA226" s="3"/>
      <c r="AB226" s="4"/>
    </row>
    <row r="227" spans="1:36" ht="13.8" x14ac:dyDescent="0.25">
      <c r="A227" s="9" t="s">
        <v>205</v>
      </c>
      <c r="B227" s="115">
        <v>650</v>
      </c>
      <c r="C227" s="79"/>
      <c r="D227" s="79"/>
      <c r="E227" s="79">
        <v>0</v>
      </c>
      <c r="F227" s="79">
        <f t="shared" si="9"/>
        <v>650</v>
      </c>
      <c r="G227" s="124"/>
      <c r="H227" s="124"/>
      <c r="I227" s="124"/>
      <c r="J227" s="175"/>
      <c r="K227" s="123">
        <f t="shared" si="11"/>
        <v>0</v>
      </c>
      <c r="L227" s="93">
        <v>600</v>
      </c>
      <c r="M227" s="93">
        <v>0</v>
      </c>
      <c r="N227" s="93"/>
      <c r="O227" s="93">
        <v>600</v>
      </c>
      <c r="P227" s="92">
        <f t="shared" si="10"/>
        <v>0</v>
      </c>
      <c r="Q227" s="156">
        <v>500</v>
      </c>
      <c r="R227" s="226">
        <v>650</v>
      </c>
      <c r="S227" s="14" t="s">
        <v>322</v>
      </c>
      <c r="T227" s="14" t="s">
        <v>322</v>
      </c>
      <c r="U227" s="14" t="s">
        <v>322</v>
      </c>
      <c r="V227" s="14"/>
      <c r="W227" s="14" t="s">
        <v>322</v>
      </c>
      <c r="X227" s="14"/>
      <c r="Y227" s="72" t="s">
        <v>322</v>
      </c>
      <c r="Z227" s="234">
        <v>575</v>
      </c>
      <c r="AA227" s="3"/>
      <c r="AB227" s="4"/>
    </row>
    <row r="228" spans="1:36" ht="13.8" x14ac:dyDescent="0.25">
      <c r="A228" s="9" t="s">
        <v>206</v>
      </c>
      <c r="B228" s="115">
        <v>650</v>
      </c>
      <c r="C228" s="79"/>
      <c r="D228" s="79"/>
      <c r="E228" s="79">
        <v>577</v>
      </c>
      <c r="F228" s="79">
        <f t="shared" si="9"/>
        <v>73</v>
      </c>
      <c r="G228" s="127">
        <v>300</v>
      </c>
      <c r="H228" s="127"/>
      <c r="I228" s="127"/>
      <c r="J228" s="178">
        <v>298</v>
      </c>
      <c r="K228" s="123">
        <f t="shared" si="11"/>
        <v>2</v>
      </c>
      <c r="L228" s="95">
        <v>390</v>
      </c>
      <c r="M228" s="95">
        <v>0</v>
      </c>
      <c r="N228" s="95"/>
      <c r="O228" s="95">
        <v>0</v>
      </c>
      <c r="P228" s="92">
        <f t="shared" si="10"/>
        <v>390</v>
      </c>
      <c r="Q228" s="158">
        <v>0</v>
      </c>
      <c r="R228" s="229"/>
      <c r="S228" s="44"/>
      <c r="T228" s="44"/>
      <c r="U228" s="44"/>
      <c r="V228" s="44"/>
      <c r="W228" s="44"/>
      <c r="X228" s="22"/>
      <c r="Y228" s="75"/>
      <c r="Z228" s="234"/>
      <c r="AA228" s="3"/>
      <c r="AB228" s="4"/>
    </row>
    <row r="229" spans="1:36" s="3" customFormat="1" ht="13.8" x14ac:dyDescent="0.25">
      <c r="A229" s="9" t="s">
        <v>207</v>
      </c>
      <c r="B229" s="115">
        <v>300</v>
      </c>
      <c r="C229" s="79"/>
      <c r="D229" s="79"/>
      <c r="E229" s="79">
        <v>0</v>
      </c>
      <c r="F229" s="79">
        <f t="shared" si="9"/>
        <v>300</v>
      </c>
      <c r="G229" s="127">
        <v>300</v>
      </c>
      <c r="H229" s="127"/>
      <c r="I229" s="127"/>
      <c r="J229" s="178"/>
      <c r="K229" s="123">
        <f t="shared" si="11"/>
        <v>300</v>
      </c>
      <c r="L229" s="95">
        <v>250</v>
      </c>
      <c r="M229" s="95">
        <v>0</v>
      </c>
      <c r="N229" s="95"/>
      <c r="O229" s="95">
        <v>0</v>
      </c>
      <c r="P229" s="92">
        <f t="shared" si="10"/>
        <v>250</v>
      </c>
      <c r="Q229" s="158">
        <v>250</v>
      </c>
      <c r="R229" s="229">
        <v>325</v>
      </c>
      <c r="S229" s="41" t="s">
        <v>322</v>
      </c>
      <c r="T229" s="41" t="s">
        <v>322</v>
      </c>
      <c r="U229" s="41" t="s">
        <v>322</v>
      </c>
      <c r="V229" s="41"/>
      <c r="W229" s="22" t="s">
        <v>322</v>
      </c>
      <c r="X229" s="22" t="s">
        <v>322</v>
      </c>
      <c r="Y229" s="75" t="s">
        <v>322</v>
      </c>
      <c r="Z229" s="234">
        <v>175</v>
      </c>
    </row>
    <row r="230" spans="1:36" ht="13.8" x14ac:dyDescent="0.25">
      <c r="A230" s="9" t="s">
        <v>208</v>
      </c>
      <c r="B230" s="115">
        <v>1000</v>
      </c>
      <c r="C230" s="79"/>
      <c r="D230" s="79"/>
      <c r="E230" s="79">
        <v>0</v>
      </c>
      <c r="F230" s="79">
        <f t="shared" si="9"/>
        <v>1000</v>
      </c>
      <c r="G230" s="124"/>
      <c r="H230" s="124"/>
      <c r="I230" s="124"/>
      <c r="J230" s="175"/>
      <c r="K230" s="123">
        <f t="shared" si="11"/>
        <v>0</v>
      </c>
      <c r="L230" s="93">
        <v>0</v>
      </c>
      <c r="M230" s="93">
        <v>0</v>
      </c>
      <c r="N230" s="93"/>
      <c r="O230" s="93"/>
      <c r="P230" s="92">
        <f t="shared" si="10"/>
        <v>0</v>
      </c>
      <c r="Q230" s="156"/>
      <c r="R230" s="226"/>
      <c r="S230" s="21"/>
      <c r="T230" s="21"/>
      <c r="U230" s="21"/>
      <c r="V230" s="21"/>
      <c r="W230" s="21"/>
      <c r="X230" s="21"/>
      <c r="Y230" s="72"/>
      <c r="Z230" s="234"/>
      <c r="AA230" s="3"/>
      <c r="AB230" s="4"/>
    </row>
    <row r="231" spans="1:36" ht="13.8" x14ac:dyDescent="0.25">
      <c r="A231" s="9" t="s">
        <v>209</v>
      </c>
      <c r="B231" s="115">
        <v>900</v>
      </c>
      <c r="C231" s="79"/>
      <c r="D231" s="79"/>
      <c r="E231" s="79">
        <v>0</v>
      </c>
      <c r="F231" s="79">
        <f t="shared" si="9"/>
        <v>900</v>
      </c>
      <c r="G231" s="124">
        <v>700</v>
      </c>
      <c r="H231" s="124"/>
      <c r="I231" s="124"/>
      <c r="J231" s="175">
        <v>300.73</v>
      </c>
      <c r="K231" s="123">
        <f t="shared" si="11"/>
        <v>399.27</v>
      </c>
      <c r="L231" s="93">
        <v>700</v>
      </c>
      <c r="M231" s="93">
        <v>0</v>
      </c>
      <c r="N231" s="93"/>
      <c r="O231" s="93">
        <v>700</v>
      </c>
      <c r="P231" s="92">
        <f t="shared" si="10"/>
        <v>0</v>
      </c>
      <c r="Q231" s="156">
        <v>600</v>
      </c>
      <c r="R231" s="226">
        <v>700</v>
      </c>
      <c r="S231" s="14" t="s">
        <v>322</v>
      </c>
      <c r="T231" s="250" t="s">
        <v>322</v>
      </c>
      <c r="U231" s="250" t="s">
        <v>322</v>
      </c>
      <c r="V231" s="250"/>
      <c r="W231" s="250"/>
      <c r="X231" s="250" t="s">
        <v>322</v>
      </c>
      <c r="Y231" s="72"/>
      <c r="Z231" s="234">
        <v>0</v>
      </c>
      <c r="AA231" s="3"/>
      <c r="AB231" s="4"/>
    </row>
    <row r="232" spans="1:36" ht="13.8" x14ac:dyDescent="0.25">
      <c r="A232" s="9" t="s">
        <v>210</v>
      </c>
      <c r="B232" s="87"/>
      <c r="C232" s="81"/>
      <c r="D232" s="81"/>
      <c r="E232" s="81"/>
      <c r="F232" s="79">
        <f t="shared" si="9"/>
        <v>0</v>
      </c>
      <c r="G232" s="124">
        <v>500</v>
      </c>
      <c r="H232" s="124"/>
      <c r="I232" s="124"/>
      <c r="J232" s="175"/>
      <c r="K232" s="123">
        <f t="shared" si="11"/>
        <v>500</v>
      </c>
      <c r="L232" s="93">
        <v>0</v>
      </c>
      <c r="M232" s="93">
        <v>0</v>
      </c>
      <c r="N232" s="93"/>
      <c r="O232" s="93"/>
      <c r="P232" s="92">
        <f t="shared" si="10"/>
        <v>0</v>
      </c>
      <c r="Q232" s="156"/>
      <c r="R232" s="226"/>
      <c r="S232" s="21"/>
      <c r="T232" s="14"/>
      <c r="U232" s="14"/>
      <c r="V232" s="14"/>
      <c r="W232" s="21"/>
      <c r="X232" s="21"/>
      <c r="Y232" s="72"/>
      <c r="Z232" s="234"/>
      <c r="AA232" s="3"/>
      <c r="AB232" s="4"/>
    </row>
    <row r="233" spans="1:36" ht="13.8" x14ac:dyDescent="0.25">
      <c r="A233" s="9" t="s">
        <v>211</v>
      </c>
      <c r="B233" s="87">
        <v>500</v>
      </c>
      <c r="C233" s="81"/>
      <c r="D233" s="81"/>
      <c r="E233" s="81">
        <v>500</v>
      </c>
      <c r="F233" s="79">
        <f t="shared" si="9"/>
        <v>0</v>
      </c>
      <c r="G233" s="124">
        <v>845</v>
      </c>
      <c r="H233" s="124">
        <v>212</v>
      </c>
      <c r="I233" s="124"/>
      <c r="J233" s="175">
        <v>1057</v>
      </c>
      <c r="K233" s="123">
        <f t="shared" si="11"/>
        <v>0</v>
      </c>
      <c r="L233" s="93">
        <v>1000</v>
      </c>
      <c r="M233" s="93">
        <v>200</v>
      </c>
      <c r="N233" s="93"/>
      <c r="O233" s="93">
        <v>1166.25</v>
      </c>
      <c r="P233" s="92">
        <f t="shared" si="10"/>
        <v>33.75</v>
      </c>
      <c r="Q233" s="156">
        <v>1150</v>
      </c>
      <c r="R233" s="226">
        <v>1495</v>
      </c>
      <c r="S233" s="21" t="s">
        <v>322</v>
      </c>
      <c r="T233" s="14" t="s">
        <v>322</v>
      </c>
      <c r="U233" s="14" t="s">
        <v>322</v>
      </c>
      <c r="V233" s="14"/>
      <c r="W233" s="21" t="s">
        <v>322</v>
      </c>
      <c r="X233" s="21"/>
      <c r="Y233" s="72" t="s">
        <v>322</v>
      </c>
      <c r="Z233" s="234">
        <v>1300</v>
      </c>
      <c r="AA233" s="3"/>
      <c r="AB233" s="4"/>
    </row>
    <row r="234" spans="1:36" ht="13.8" x14ac:dyDescent="0.25">
      <c r="A234" s="9" t="s">
        <v>212</v>
      </c>
      <c r="B234" s="115">
        <v>0</v>
      </c>
      <c r="C234" s="79"/>
      <c r="D234" s="79"/>
      <c r="E234" s="79"/>
      <c r="F234" s="79">
        <f t="shared" si="9"/>
        <v>0</v>
      </c>
      <c r="G234" s="124"/>
      <c r="H234" s="124"/>
      <c r="I234" s="124"/>
      <c r="J234" s="175"/>
      <c r="K234" s="123">
        <f t="shared" si="11"/>
        <v>0</v>
      </c>
      <c r="L234" s="93">
        <v>800</v>
      </c>
      <c r="M234" s="93">
        <v>0</v>
      </c>
      <c r="N234" s="93"/>
      <c r="O234" s="93">
        <v>788.35</v>
      </c>
      <c r="P234" s="92">
        <f t="shared" si="10"/>
        <v>11.649999999999977</v>
      </c>
      <c r="Q234" s="156">
        <v>650</v>
      </c>
      <c r="R234" s="226">
        <v>845</v>
      </c>
      <c r="S234" s="14" t="s">
        <v>322</v>
      </c>
      <c r="T234" s="21" t="s">
        <v>322</v>
      </c>
      <c r="U234" s="40" t="s">
        <v>322</v>
      </c>
      <c r="V234" s="40"/>
      <c r="W234" s="14" t="s">
        <v>322</v>
      </c>
      <c r="X234" s="14"/>
      <c r="Y234" s="72" t="s">
        <v>322</v>
      </c>
      <c r="Z234" s="234">
        <v>725</v>
      </c>
      <c r="AA234" s="3"/>
      <c r="AB234" s="4"/>
    </row>
    <row r="235" spans="1:36" ht="13.8" x14ac:dyDescent="0.25">
      <c r="A235" s="9" t="s">
        <v>213</v>
      </c>
      <c r="B235" s="115">
        <v>8000</v>
      </c>
      <c r="C235" s="79"/>
      <c r="D235" s="79"/>
      <c r="E235" s="79">
        <v>8005.81</v>
      </c>
      <c r="F235" s="79">
        <f t="shared" ref="F235:F237" si="12">B235+C235-D235-E235</f>
        <v>-5.8100000000004002</v>
      </c>
      <c r="G235" s="124">
        <v>8000</v>
      </c>
      <c r="H235" s="124">
        <v>2000</v>
      </c>
      <c r="I235" s="124"/>
      <c r="J235" s="175">
        <v>9805.9</v>
      </c>
      <c r="K235" s="123">
        <f t="shared" si="11"/>
        <v>194.10000000000036</v>
      </c>
      <c r="L235" s="93">
        <v>8000</v>
      </c>
      <c r="M235" s="93">
        <v>1000</v>
      </c>
      <c r="N235" s="93"/>
      <c r="O235" s="93">
        <v>8935.41</v>
      </c>
      <c r="P235" s="92">
        <f t="shared" si="10"/>
        <v>64.590000000000146</v>
      </c>
      <c r="Q235" s="156">
        <v>8000</v>
      </c>
      <c r="R235" s="226">
        <v>8000</v>
      </c>
      <c r="S235" s="21" t="s">
        <v>322</v>
      </c>
      <c r="T235" s="21" t="s">
        <v>322</v>
      </c>
      <c r="U235" s="40" t="s">
        <v>322</v>
      </c>
      <c r="V235" s="40"/>
      <c r="W235" s="14" t="s">
        <v>322</v>
      </c>
      <c r="X235" s="14"/>
      <c r="Y235" s="72" t="s">
        <v>322</v>
      </c>
      <c r="Z235" s="234">
        <v>8000</v>
      </c>
      <c r="AA235" s="3"/>
      <c r="AB235" s="4"/>
    </row>
    <row r="236" spans="1:36" ht="13.8" x14ac:dyDescent="0.25">
      <c r="A236" s="9" t="s">
        <v>214</v>
      </c>
      <c r="B236" s="115">
        <v>5000</v>
      </c>
      <c r="C236" s="79"/>
      <c r="D236" s="79"/>
      <c r="E236" s="79">
        <v>5100</v>
      </c>
      <c r="F236" s="79">
        <f t="shared" si="12"/>
        <v>-100</v>
      </c>
      <c r="G236" s="124">
        <v>5500</v>
      </c>
      <c r="H236" s="124"/>
      <c r="I236" s="124"/>
      <c r="J236" s="175"/>
      <c r="K236" s="123">
        <f t="shared" si="11"/>
        <v>5500</v>
      </c>
      <c r="L236" s="93">
        <v>7000</v>
      </c>
      <c r="M236" s="93">
        <v>0</v>
      </c>
      <c r="N236" s="93"/>
      <c r="O236" s="93">
        <v>6800</v>
      </c>
      <c r="P236" s="92">
        <f t="shared" si="10"/>
        <v>200</v>
      </c>
      <c r="Q236" s="156">
        <v>5000</v>
      </c>
      <c r="R236" s="226">
        <v>5000</v>
      </c>
      <c r="S236" s="14"/>
      <c r="T236" s="14"/>
      <c r="U236" s="14"/>
      <c r="V236" s="14"/>
      <c r="W236" s="15"/>
      <c r="X236" s="15"/>
      <c r="Y236" s="72"/>
      <c r="Z236" s="234">
        <v>5000</v>
      </c>
      <c r="AA236" s="3"/>
      <c r="AB236" s="4"/>
    </row>
    <row r="237" spans="1:36" ht="45.75" customHeight="1" x14ac:dyDescent="0.25">
      <c r="A237" s="9"/>
      <c r="B237" s="116">
        <f>SUM(B5:B236)</f>
        <v>380547</v>
      </c>
      <c r="C237" s="117">
        <f>SUM(C5:C236)</f>
        <v>13559.5</v>
      </c>
      <c r="D237" s="117"/>
      <c r="E237" s="117">
        <f>SUM(E5:E236)</f>
        <v>334003.76999999996</v>
      </c>
      <c r="F237" s="79">
        <f t="shared" si="12"/>
        <v>60102.73000000004</v>
      </c>
      <c r="G237" s="129">
        <f>SUM(G5:G236)</f>
        <v>396889</v>
      </c>
      <c r="H237" s="129">
        <f>SUM(H5:H236)</f>
        <v>9684.07</v>
      </c>
      <c r="I237" s="129"/>
      <c r="J237" s="180">
        <f>SUM(J5:J236)</f>
        <v>369749.56999999995</v>
      </c>
      <c r="K237" s="129">
        <f>SUM(K5:K236)</f>
        <v>36823.5</v>
      </c>
      <c r="L237" s="65">
        <f>SUM(L5:L236)</f>
        <v>397375</v>
      </c>
      <c r="M237" s="65">
        <f>SUM(M5:M236)</f>
        <v>7035.34</v>
      </c>
      <c r="N237" s="65"/>
      <c r="O237" s="65">
        <f>SUM(O5:O236)</f>
        <v>355371.09</v>
      </c>
      <c r="P237" s="65">
        <f>SUM(P5:P236)</f>
        <v>49039.250000000015</v>
      </c>
      <c r="Q237" s="161">
        <f>SUM(Q5:Q236)</f>
        <v>407375</v>
      </c>
      <c r="R237" s="64">
        <f>SUM(R5:R236)</f>
        <v>558306</v>
      </c>
      <c r="S237" s="230"/>
      <c r="T237" s="273" t="s">
        <v>215</v>
      </c>
      <c r="U237" s="274"/>
      <c r="V237" s="274"/>
      <c r="W237" s="275"/>
      <c r="X237" s="231"/>
      <c r="Y237" s="232"/>
      <c r="Z237" s="236">
        <f>SUM(Z5:Z236)</f>
        <v>388388</v>
      </c>
      <c r="AA237" s="3"/>
      <c r="AB237" s="3"/>
    </row>
    <row r="238" spans="1:36" ht="35.25" customHeight="1" x14ac:dyDescent="0.25">
      <c r="A238" s="276" t="s">
        <v>216</v>
      </c>
      <c r="B238" s="277"/>
      <c r="C238" s="278"/>
      <c r="D238" s="278"/>
      <c r="E238" s="278"/>
      <c r="F238" s="278"/>
      <c r="G238" s="271"/>
      <c r="H238" s="271"/>
      <c r="I238" s="271"/>
      <c r="J238" s="271"/>
      <c r="K238" s="271"/>
      <c r="L238" s="271"/>
      <c r="M238" s="271"/>
      <c r="N238" s="271"/>
      <c r="O238" s="271"/>
      <c r="P238" s="271"/>
      <c r="Q238" s="271"/>
      <c r="R238" s="271"/>
      <c r="S238" s="271"/>
      <c r="T238" s="271"/>
      <c r="U238" s="271"/>
      <c r="V238" s="271"/>
      <c r="W238" s="271"/>
      <c r="X238" s="277"/>
      <c r="Y238" s="277"/>
      <c r="Z238" s="279"/>
      <c r="AA238" s="4"/>
      <c r="AB238" s="4"/>
    </row>
    <row r="239" spans="1:36" ht="48.75" customHeight="1" x14ac:dyDescent="0.25">
      <c r="A239" s="19" t="s">
        <v>217</v>
      </c>
      <c r="B239" s="78" t="s">
        <v>3</v>
      </c>
      <c r="C239" s="131" t="s">
        <v>4</v>
      </c>
      <c r="D239" s="131" t="s">
        <v>5</v>
      </c>
      <c r="E239" s="131" t="s">
        <v>6</v>
      </c>
      <c r="F239" s="131" t="s">
        <v>7</v>
      </c>
      <c r="G239" s="130" t="s">
        <v>218</v>
      </c>
      <c r="H239" s="153"/>
      <c r="I239" s="153"/>
      <c r="J239" s="174"/>
      <c r="K239" s="153"/>
      <c r="L239" s="114" t="s">
        <v>219</v>
      </c>
      <c r="M239" s="114" t="s">
        <v>338</v>
      </c>
      <c r="N239" s="114" t="s">
        <v>339</v>
      </c>
      <c r="O239" s="114" t="s">
        <v>340</v>
      </c>
      <c r="P239" s="114" t="s">
        <v>317</v>
      </c>
      <c r="Q239" s="155" t="s">
        <v>319</v>
      </c>
      <c r="R239" s="233" t="s">
        <v>318</v>
      </c>
      <c r="S239" s="17" t="s">
        <v>220</v>
      </c>
      <c r="T239" s="17" t="s">
        <v>15</v>
      </c>
      <c r="U239" s="17" t="s">
        <v>16</v>
      </c>
      <c r="V239" s="17" t="s">
        <v>17</v>
      </c>
      <c r="W239" s="17" t="s">
        <v>18</v>
      </c>
      <c r="X239" s="103" t="s">
        <v>221</v>
      </c>
      <c r="Y239" s="104" t="s">
        <v>19</v>
      </c>
      <c r="Z239" s="238" t="s">
        <v>320</v>
      </c>
      <c r="AA239" s="20"/>
      <c r="AB239" s="58"/>
      <c r="AC239" s="58"/>
      <c r="AD239" s="58"/>
      <c r="AE239" s="58"/>
      <c r="AF239" s="58"/>
      <c r="AG239" s="58"/>
      <c r="AH239" s="58"/>
      <c r="AI239" s="58"/>
      <c r="AJ239" s="58"/>
    </row>
    <row r="240" spans="1:36" ht="26.4" x14ac:dyDescent="0.25">
      <c r="A240" s="9" t="s">
        <v>222</v>
      </c>
      <c r="B240" s="88">
        <v>1500</v>
      </c>
      <c r="C240" s="132"/>
      <c r="D240" s="132"/>
      <c r="E240" s="132">
        <v>1353.97</v>
      </c>
      <c r="F240" s="132">
        <f>B240+C240-D240-E240</f>
        <v>146.02999999999997</v>
      </c>
      <c r="G240" s="133">
        <v>1950</v>
      </c>
      <c r="H240" s="133"/>
      <c r="I240" s="133"/>
      <c r="J240" s="181">
        <v>1915.98</v>
      </c>
      <c r="K240" s="133">
        <f t="shared" ref="K240:K247" si="13">G240+H240-I240-J240</f>
        <v>34.019999999999982</v>
      </c>
      <c r="L240" s="97">
        <v>1550</v>
      </c>
      <c r="M240" s="97">
        <v>0</v>
      </c>
      <c r="N240" s="97">
        <v>0</v>
      </c>
      <c r="O240" s="97">
        <v>1550</v>
      </c>
      <c r="P240" s="97">
        <v>0</v>
      </c>
      <c r="Q240" s="162">
        <v>2000</v>
      </c>
      <c r="R240" s="241">
        <v>2600</v>
      </c>
      <c r="S240" s="91" t="s">
        <v>322</v>
      </c>
      <c r="T240" s="91" t="s">
        <v>322</v>
      </c>
      <c r="U240" s="91" t="s">
        <v>322</v>
      </c>
      <c r="V240" s="77"/>
      <c r="W240" s="101" t="s">
        <v>322</v>
      </c>
      <c r="X240" s="77"/>
      <c r="Y240" s="91" t="s">
        <v>322</v>
      </c>
      <c r="Z240" s="234">
        <v>2200</v>
      </c>
      <c r="AA240" s="3"/>
      <c r="AB240" s="4"/>
    </row>
    <row r="241" spans="1:37" ht="26.4" x14ac:dyDescent="0.25">
      <c r="A241" s="9" t="s">
        <v>223</v>
      </c>
      <c r="B241" s="88">
        <v>10000</v>
      </c>
      <c r="C241" s="132"/>
      <c r="D241" s="132"/>
      <c r="E241" s="132">
        <v>9999.6299999999992</v>
      </c>
      <c r="F241" s="132">
        <f t="shared" ref="F241:F274" si="14">B241+C241-D241-E241</f>
        <v>0.37000000000080036</v>
      </c>
      <c r="G241" s="133">
        <v>9000</v>
      </c>
      <c r="H241" s="133"/>
      <c r="I241" s="133"/>
      <c r="J241" s="181">
        <v>8904.93</v>
      </c>
      <c r="K241" s="133">
        <f t="shared" si="13"/>
        <v>95.069999999999709</v>
      </c>
      <c r="L241" s="97">
        <v>11000</v>
      </c>
      <c r="M241" s="97">
        <v>0</v>
      </c>
      <c r="N241" s="97">
        <v>0</v>
      </c>
      <c r="O241" s="97">
        <v>10991.09</v>
      </c>
      <c r="P241" s="97">
        <v>8.91</v>
      </c>
      <c r="Q241" s="162">
        <v>14000</v>
      </c>
      <c r="R241" s="241">
        <v>15000</v>
      </c>
      <c r="S241" s="91" t="s">
        <v>322</v>
      </c>
      <c r="T241" s="91" t="s">
        <v>322</v>
      </c>
      <c r="U241" s="91" t="s">
        <v>322</v>
      </c>
      <c r="V241" s="77"/>
      <c r="W241" s="101" t="s">
        <v>322</v>
      </c>
      <c r="X241" s="77"/>
      <c r="Y241" s="91" t="s">
        <v>322</v>
      </c>
      <c r="Z241" s="234">
        <v>15000</v>
      </c>
      <c r="AA241" s="3"/>
      <c r="AB241" s="4"/>
    </row>
    <row r="242" spans="1:37" ht="13.8" x14ac:dyDescent="0.25">
      <c r="A242" s="9" t="s">
        <v>224</v>
      </c>
      <c r="B242" s="88">
        <v>2000</v>
      </c>
      <c r="C242" s="132">
        <v>500</v>
      </c>
      <c r="D242" s="132"/>
      <c r="E242" s="132">
        <v>2500</v>
      </c>
      <c r="F242" s="132">
        <f t="shared" si="14"/>
        <v>0</v>
      </c>
      <c r="G242" s="133">
        <v>2400</v>
      </c>
      <c r="H242" s="133"/>
      <c r="I242" s="133"/>
      <c r="J242" s="181">
        <v>2402</v>
      </c>
      <c r="K242" s="133">
        <f t="shared" si="13"/>
        <v>-2</v>
      </c>
      <c r="L242" s="97">
        <v>2900</v>
      </c>
      <c r="M242" s="97">
        <v>0</v>
      </c>
      <c r="N242" s="97">
        <v>0</v>
      </c>
      <c r="O242" s="97">
        <v>2900</v>
      </c>
      <c r="P242" s="97">
        <v>0</v>
      </c>
      <c r="Q242" s="162">
        <v>3500</v>
      </c>
      <c r="R242" s="241">
        <v>4550</v>
      </c>
      <c r="S242" s="91" t="s">
        <v>322</v>
      </c>
      <c r="T242" s="91" t="s">
        <v>322</v>
      </c>
      <c r="U242" s="91" t="s">
        <v>322</v>
      </c>
      <c r="V242" s="77"/>
      <c r="W242" s="101" t="s">
        <v>322</v>
      </c>
      <c r="X242" s="77"/>
      <c r="Y242" s="91" t="s">
        <v>322</v>
      </c>
      <c r="Z242" s="234">
        <v>3850</v>
      </c>
      <c r="AA242" s="3"/>
      <c r="AB242" s="4"/>
    </row>
    <row r="243" spans="1:37" s="196" customFormat="1" ht="13.8" x14ac:dyDescent="0.25">
      <c r="A243" s="9" t="s">
        <v>225</v>
      </c>
      <c r="B243" s="88">
        <v>6500</v>
      </c>
      <c r="C243" s="132"/>
      <c r="D243" s="132"/>
      <c r="E243" s="132">
        <v>6500</v>
      </c>
      <c r="F243" s="132">
        <f t="shared" si="14"/>
        <v>0</v>
      </c>
      <c r="G243" s="133">
        <v>8450</v>
      </c>
      <c r="H243" s="133"/>
      <c r="I243" s="133"/>
      <c r="J243" s="181">
        <v>8450</v>
      </c>
      <c r="K243" s="133">
        <f t="shared" si="13"/>
        <v>0</v>
      </c>
      <c r="L243" s="97">
        <v>9550</v>
      </c>
      <c r="M243" s="97">
        <v>0</v>
      </c>
      <c r="N243" s="97">
        <v>0</v>
      </c>
      <c r="O243" s="97">
        <v>9550</v>
      </c>
      <c r="P243" s="97">
        <v>0</v>
      </c>
      <c r="Q243" s="162">
        <v>12100</v>
      </c>
      <c r="R243" s="241">
        <v>12415</v>
      </c>
      <c r="S243" s="91" t="s">
        <v>322</v>
      </c>
      <c r="T243" s="91" t="s">
        <v>322</v>
      </c>
      <c r="U243" s="91" t="s">
        <v>322</v>
      </c>
      <c r="V243" s="77"/>
      <c r="W243" s="101" t="s">
        <v>322</v>
      </c>
      <c r="X243" s="77"/>
      <c r="Y243" s="91" t="s">
        <v>322</v>
      </c>
      <c r="Z243" s="234">
        <v>12415</v>
      </c>
      <c r="AA243" s="3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ht="26.4" x14ac:dyDescent="0.25">
      <c r="A244" s="9" t="s">
        <v>226</v>
      </c>
      <c r="B244" s="88">
        <v>2700</v>
      </c>
      <c r="C244" s="132">
        <v>400</v>
      </c>
      <c r="D244" s="132"/>
      <c r="E244" s="132">
        <v>3109.62</v>
      </c>
      <c r="F244" s="132">
        <f t="shared" si="14"/>
        <v>-9.6199999999998909</v>
      </c>
      <c r="G244" s="133">
        <v>2700</v>
      </c>
      <c r="H244" s="133"/>
      <c r="I244" s="133"/>
      <c r="J244" s="181">
        <v>1960.83</v>
      </c>
      <c r="K244" s="133">
        <f t="shared" si="13"/>
        <v>739.17000000000007</v>
      </c>
      <c r="L244" s="97">
        <v>2300</v>
      </c>
      <c r="M244" s="97">
        <v>0</v>
      </c>
      <c r="N244" s="97">
        <v>0</v>
      </c>
      <c r="O244" s="97">
        <v>0</v>
      </c>
      <c r="P244" s="97">
        <v>2300</v>
      </c>
      <c r="Q244" s="162"/>
      <c r="R244" s="241"/>
      <c r="S244" s="91"/>
      <c r="T244" s="91"/>
      <c r="U244" s="91"/>
      <c r="V244" s="91"/>
      <c r="W244" s="101"/>
      <c r="X244" s="77"/>
      <c r="Y244" s="91"/>
      <c r="Z244" s="234"/>
      <c r="AA244" s="3"/>
      <c r="AB244" s="4"/>
    </row>
    <row r="245" spans="1:37" ht="13.8" x14ac:dyDescent="0.25">
      <c r="A245" s="9" t="s">
        <v>350</v>
      </c>
      <c r="B245" s="88"/>
      <c r="C245" s="132"/>
      <c r="D245" s="132"/>
      <c r="E245" s="132"/>
      <c r="F245" s="132"/>
      <c r="G245" s="133"/>
      <c r="H245" s="133"/>
      <c r="I245" s="133"/>
      <c r="J245" s="181"/>
      <c r="K245" s="133"/>
      <c r="L245" s="97"/>
      <c r="M245" s="97"/>
      <c r="N245" s="97"/>
      <c r="O245" s="97"/>
      <c r="P245" s="97"/>
      <c r="Q245" s="162"/>
      <c r="R245" s="241">
        <v>500</v>
      </c>
      <c r="S245" s="91" t="s">
        <v>322</v>
      </c>
      <c r="T245" s="91" t="s">
        <v>322</v>
      </c>
      <c r="U245" s="91" t="s">
        <v>322</v>
      </c>
      <c r="V245" s="91"/>
      <c r="W245" s="101" t="s">
        <v>322</v>
      </c>
      <c r="X245" s="77"/>
      <c r="Y245" s="91" t="s">
        <v>379</v>
      </c>
      <c r="Z245" s="234">
        <v>0</v>
      </c>
      <c r="AA245" s="3"/>
      <c r="AB245" s="4"/>
    </row>
    <row r="246" spans="1:37" ht="13.8" x14ac:dyDescent="0.25">
      <c r="A246" s="9" t="s">
        <v>227</v>
      </c>
      <c r="B246" s="88">
        <v>1170</v>
      </c>
      <c r="C246" s="132"/>
      <c r="D246" s="132"/>
      <c r="E246" s="132">
        <v>777.92</v>
      </c>
      <c r="F246" s="132">
        <f t="shared" si="14"/>
        <v>392.08000000000004</v>
      </c>
      <c r="G246" s="133">
        <v>500</v>
      </c>
      <c r="H246" s="133"/>
      <c r="I246" s="133"/>
      <c r="J246" s="181">
        <v>500</v>
      </c>
      <c r="K246" s="133">
        <f t="shared" si="13"/>
        <v>0</v>
      </c>
      <c r="L246" s="97">
        <v>500</v>
      </c>
      <c r="M246" s="97">
        <v>0</v>
      </c>
      <c r="N246" s="97">
        <v>0</v>
      </c>
      <c r="O246" s="97">
        <v>0</v>
      </c>
      <c r="P246" s="97">
        <v>500</v>
      </c>
      <c r="Q246" s="162">
        <v>650</v>
      </c>
      <c r="R246" s="241"/>
      <c r="S246" s="91"/>
      <c r="T246" s="91"/>
      <c r="U246" s="91"/>
      <c r="V246" s="91"/>
      <c r="W246" s="101"/>
      <c r="X246" s="77"/>
      <c r="Y246" s="91"/>
      <c r="Z246" s="234"/>
      <c r="AA246" s="3"/>
      <c r="AB246" s="4"/>
    </row>
    <row r="247" spans="1:37" ht="26.4" x14ac:dyDescent="0.25">
      <c r="A247" s="9" t="s">
        <v>228</v>
      </c>
      <c r="B247" s="88"/>
      <c r="C247" s="132">
        <v>500</v>
      </c>
      <c r="D247" s="132"/>
      <c r="E247" s="132">
        <v>500</v>
      </c>
      <c r="F247" s="132">
        <f t="shared" si="14"/>
        <v>0</v>
      </c>
      <c r="G247" s="133">
        <v>2000</v>
      </c>
      <c r="H247" s="133"/>
      <c r="I247" s="133"/>
      <c r="J247" s="181"/>
      <c r="K247" s="133">
        <f t="shared" si="13"/>
        <v>2000</v>
      </c>
      <c r="L247" s="97">
        <v>500</v>
      </c>
      <c r="M247" s="97">
        <v>0</v>
      </c>
      <c r="N247" s="97">
        <v>0</v>
      </c>
      <c r="O247" s="97">
        <v>456.15</v>
      </c>
      <c r="P247" s="97">
        <v>43.85</v>
      </c>
      <c r="Q247" s="162">
        <v>600</v>
      </c>
      <c r="R247" s="241">
        <v>2000</v>
      </c>
      <c r="S247" s="91" t="s">
        <v>322</v>
      </c>
      <c r="T247" s="91" t="s">
        <v>322</v>
      </c>
      <c r="U247" s="91" t="s">
        <v>322</v>
      </c>
      <c r="V247" s="91"/>
      <c r="W247" s="101" t="s">
        <v>322</v>
      </c>
      <c r="X247" s="77"/>
      <c r="Y247" s="91" t="s">
        <v>322</v>
      </c>
      <c r="Z247" s="234">
        <v>675</v>
      </c>
      <c r="AA247" s="3"/>
      <c r="AB247" s="4"/>
    </row>
    <row r="248" spans="1:37" ht="26.4" x14ac:dyDescent="0.25">
      <c r="A248" s="9" t="s">
        <v>229</v>
      </c>
      <c r="B248" s="88">
        <v>465</v>
      </c>
      <c r="C248" s="132"/>
      <c r="D248" s="132"/>
      <c r="E248" s="132">
        <v>465</v>
      </c>
      <c r="F248" s="132">
        <f t="shared" si="14"/>
        <v>0</v>
      </c>
      <c r="G248" s="133"/>
      <c r="H248" s="133"/>
      <c r="I248" s="133"/>
      <c r="J248" s="181"/>
      <c r="K248" s="133"/>
      <c r="L248" s="97">
        <v>600</v>
      </c>
      <c r="M248" s="97">
        <v>0</v>
      </c>
      <c r="N248" s="97">
        <v>0</v>
      </c>
      <c r="O248" s="97">
        <v>599.5</v>
      </c>
      <c r="P248" s="97">
        <v>0.5</v>
      </c>
      <c r="Q248" s="162">
        <v>780</v>
      </c>
      <c r="R248" s="241">
        <v>1014</v>
      </c>
      <c r="S248" s="91" t="s">
        <v>322</v>
      </c>
      <c r="T248" s="91" t="s">
        <v>322</v>
      </c>
      <c r="U248" s="91" t="s">
        <v>322</v>
      </c>
      <c r="V248" s="91"/>
      <c r="W248" s="101" t="s">
        <v>322</v>
      </c>
      <c r="X248" s="77"/>
      <c r="Y248" s="91" t="s">
        <v>322</v>
      </c>
      <c r="Z248" s="234">
        <v>860</v>
      </c>
      <c r="AA248" s="3"/>
      <c r="AB248" s="4"/>
    </row>
    <row r="249" spans="1:37" ht="26.4" x14ac:dyDescent="0.25">
      <c r="A249" s="9" t="s">
        <v>230</v>
      </c>
      <c r="B249" s="88"/>
      <c r="C249" s="132"/>
      <c r="D249" s="132"/>
      <c r="E249" s="132"/>
      <c r="F249" s="132">
        <f t="shared" si="14"/>
        <v>0</v>
      </c>
      <c r="G249" s="133"/>
      <c r="H249" s="133"/>
      <c r="I249" s="133"/>
      <c r="J249" s="181"/>
      <c r="K249" s="133"/>
      <c r="L249" s="97">
        <v>0</v>
      </c>
      <c r="M249" s="97">
        <v>0</v>
      </c>
      <c r="N249" s="97">
        <v>0</v>
      </c>
      <c r="O249" s="97">
        <v>0</v>
      </c>
      <c r="P249" s="97">
        <v>0</v>
      </c>
      <c r="Q249" s="162"/>
      <c r="R249" s="241"/>
      <c r="S249" s="91"/>
      <c r="T249" s="253" t="s">
        <v>322</v>
      </c>
      <c r="U249" s="253" t="s">
        <v>322</v>
      </c>
      <c r="V249" s="253" t="s">
        <v>322</v>
      </c>
      <c r="W249" s="254"/>
      <c r="X249" s="255" t="s">
        <v>322</v>
      </c>
      <c r="Y249" s="91"/>
      <c r="Z249" s="234"/>
      <c r="AA249" s="3"/>
      <c r="AB249" s="4"/>
    </row>
    <row r="250" spans="1:37" ht="26.4" x14ac:dyDescent="0.25">
      <c r="A250" s="9" t="s">
        <v>231</v>
      </c>
      <c r="B250" s="88">
        <v>1400</v>
      </c>
      <c r="C250" s="132"/>
      <c r="D250" s="132"/>
      <c r="E250" s="132">
        <v>1400</v>
      </c>
      <c r="F250" s="132">
        <f t="shared" si="14"/>
        <v>0</v>
      </c>
      <c r="G250" s="133">
        <v>1400</v>
      </c>
      <c r="H250" s="133"/>
      <c r="I250" s="133"/>
      <c r="J250" s="181"/>
      <c r="K250" s="133">
        <f>G250+H250-I250-J250</f>
        <v>1400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162">
        <v>1100</v>
      </c>
      <c r="R250" s="241">
        <v>1430</v>
      </c>
      <c r="S250" s="91" t="s">
        <v>322</v>
      </c>
      <c r="T250" s="91" t="s">
        <v>322</v>
      </c>
      <c r="U250" s="91" t="s">
        <v>322</v>
      </c>
      <c r="V250" s="91"/>
      <c r="W250" s="101" t="s">
        <v>322</v>
      </c>
      <c r="X250" s="77"/>
      <c r="Y250" s="91" t="s">
        <v>322</v>
      </c>
      <c r="Z250" s="234">
        <v>1225</v>
      </c>
      <c r="AA250" s="3"/>
      <c r="AB250" s="4"/>
    </row>
    <row r="251" spans="1:37" ht="23.4" x14ac:dyDescent="0.25">
      <c r="A251" s="9" t="s">
        <v>232</v>
      </c>
      <c r="B251" s="88">
        <v>1250</v>
      </c>
      <c r="C251" s="132"/>
      <c r="D251" s="132"/>
      <c r="E251" s="132">
        <v>1250</v>
      </c>
      <c r="F251" s="132">
        <f>B251+C251-D251-E251</f>
        <v>0</v>
      </c>
      <c r="G251" s="133">
        <v>0</v>
      </c>
      <c r="H251" s="133"/>
      <c r="I251" s="133"/>
      <c r="J251" s="181"/>
      <c r="K251" s="133"/>
      <c r="L251" s="97">
        <v>1000</v>
      </c>
      <c r="M251" s="97">
        <v>0</v>
      </c>
      <c r="N251" s="97">
        <v>0</v>
      </c>
      <c r="O251" s="97">
        <v>999.96</v>
      </c>
      <c r="P251" s="97">
        <v>0.04</v>
      </c>
      <c r="Q251" s="162">
        <v>1000</v>
      </c>
      <c r="R251" s="241">
        <v>1300</v>
      </c>
      <c r="S251" s="91" t="s">
        <v>322</v>
      </c>
      <c r="T251" s="91" t="s">
        <v>322</v>
      </c>
      <c r="U251" s="91" t="s">
        <v>322</v>
      </c>
      <c r="V251" s="91"/>
      <c r="W251" s="101" t="s">
        <v>322</v>
      </c>
      <c r="X251" s="77"/>
      <c r="Y251" s="91" t="s">
        <v>322</v>
      </c>
      <c r="Z251" s="234">
        <v>1100</v>
      </c>
      <c r="AA251" s="3"/>
      <c r="AB251" s="4"/>
    </row>
    <row r="252" spans="1:37" ht="26.4" x14ac:dyDescent="0.25">
      <c r="A252" s="9" t="s">
        <v>233</v>
      </c>
      <c r="B252" s="88">
        <v>585</v>
      </c>
      <c r="C252" s="132"/>
      <c r="D252" s="132"/>
      <c r="E252" s="132">
        <v>0</v>
      </c>
      <c r="F252" s="132">
        <f t="shared" si="14"/>
        <v>585</v>
      </c>
      <c r="G252" s="133">
        <v>400</v>
      </c>
      <c r="H252" s="133"/>
      <c r="I252" s="133"/>
      <c r="J252" s="181"/>
      <c r="K252" s="133">
        <f>G252+H252-I252-J252</f>
        <v>400</v>
      </c>
      <c r="L252" s="97">
        <v>0</v>
      </c>
      <c r="M252" s="97">
        <v>0</v>
      </c>
      <c r="N252" s="97">
        <v>0</v>
      </c>
      <c r="O252" s="97">
        <v>0</v>
      </c>
      <c r="P252" s="97">
        <v>0</v>
      </c>
      <c r="Q252" s="162"/>
      <c r="R252" s="241">
        <v>1500</v>
      </c>
      <c r="S252" s="91" t="s">
        <v>322</v>
      </c>
      <c r="T252" s="91" t="s">
        <v>322</v>
      </c>
      <c r="U252" s="91" t="s">
        <v>322</v>
      </c>
      <c r="V252" s="91"/>
      <c r="W252" s="101" t="s">
        <v>322</v>
      </c>
      <c r="X252" s="77"/>
      <c r="Y252" s="91" t="s">
        <v>322</v>
      </c>
      <c r="Z252" s="234">
        <v>500</v>
      </c>
      <c r="AA252" s="3"/>
      <c r="AB252" s="4"/>
    </row>
    <row r="253" spans="1:37" ht="28.5" customHeight="1" x14ac:dyDescent="0.25">
      <c r="A253" s="9" t="s">
        <v>234</v>
      </c>
      <c r="B253" s="88">
        <v>1300</v>
      </c>
      <c r="C253" s="132"/>
      <c r="D253" s="132"/>
      <c r="E253" s="132">
        <v>621.07000000000005</v>
      </c>
      <c r="F253" s="132">
        <f t="shared" si="14"/>
        <v>678.93</v>
      </c>
      <c r="G253" s="133">
        <v>1430</v>
      </c>
      <c r="H253" s="133"/>
      <c r="I253" s="133"/>
      <c r="J253" s="181">
        <v>1430</v>
      </c>
      <c r="K253" s="133">
        <f>G253+H253-I253-J253</f>
        <v>0</v>
      </c>
      <c r="L253" s="97">
        <v>1700</v>
      </c>
      <c r="M253" s="97">
        <v>0</v>
      </c>
      <c r="N253" s="97">
        <v>0</v>
      </c>
      <c r="O253" s="97">
        <v>1710.83</v>
      </c>
      <c r="P253" s="97">
        <v>-10.83</v>
      </c>
      <c r="Q253" s="162">
        <v>2000</v>
      </c>
      <c r="R253" s="241">
        <v>2600</v>
      </c>
      <c r="S253" s="91" t="s">
        <v>322</v>
      </c>
      <c r="T253" s="91" t="s">
        <v>322</v>
      </c>
      <c r="U253" s="91" t="s">
        <v>322</v>
      </c>
      <c r="V253" s="91" t="s">
        <v>322</v>
      </c>
      <c r="W253" s="101" t="s">
        <v>322</v>
      </c>
      <c r="X253" s="77"/>
      <c r="Y253" s="91" t="s">
        <v>322</v>
      </c>
      <c r="Z253" s="234">
        <v>1760</v>
      </c>
      <c r="AA253" s="3"/>
      <c r="AB253" s="4"/>
    </row>
    <row r="254" spans="1:37" ht="13.8" x14ac:dyDescent="0.25">
      <c r="A254" s="9" t="s">
        <v>235</v>
      </c>
      <c r="B254" s="88"/>
      <c r="C254" s="132"/>
      <c r="D254" s="132"/>
      <c r="E254" s="132"/>
      <c r="F254" s="132">
        <f t="shared" si="14"/>
        <v>0</v>
      </c>
      <c r="G254" s="133">
        <v>500</v>
      </c>
      <c r="H254" s="133"/>
      <c r="I254" s="133"/>
      <c r="J254" s="181"/>
      <c r="K254" s="133">
        <f>G254+H254-I254-J254</f>
        <v>500</v>
      </c>
      <c r="L254" s="97">
        <v>500</v>
      </c>
      <c r="M254" s="97">
        <v>0</v>
      </c>
      <c r="N254" s="97">
        <v>0</v>
      </c>
      <c r="O254" s="97">
        <v>0</v>
      </c>
      <c r="P254" s="97">
        <v>500</v>
      </c>
      <c r="Q254" s="162">
        <v>400</v>
      </c>
      <c r="R254" s="241"/>
      <c r="S254" s="91"/>
      <c r="T254" s="91" t="s">
        <v>322</v>
      </c>
      <c r="U254" s="91"/>
      <c r="V254" s="91" t="s">
        <v>322</v>
      </c>
      <c r="W254" s="101"/>
      <c r="X254" s="77"/>
      <c r="Y254" s="91"/>
      <c r="Z254" s="234"/>
      <c r="AA254" s="3"/>
      <c r="AB254" s="4"/>
    </row>
    <row r="255" spans="1:37" ht="13.8" x14ac:dyDescent="0.25">
      <c r="A255" s="9" t="s">
        <v>236</v>
      </c>
      <c r="B255" s="88">
        <v>500</v>
      </c>
      <c r="C255" s="132"/>
      <c r="D255" s="132"/>
      <c r="E255" s="132">
        <v>0</v>
      </c>
      <c r="F255" s="132">
        <f t="shared" si="14"/>
        <v>500</v>
      </c>
      <c r="G255" s="133"/>
      <c r="H255" s="133"/>
      <c r="I255" s="133"/>
      <c r="J255" s="181"/>
      <c r="K255" s="133"/>
      <c r="L255" s="97">
        <v>0</v>
      </c>
      <c r="M255" s="97">
        <v>0</v>
      </c>
      <c r="N255" s="97">
        <v>0</v>
      </c>
      <c r="O255" s="97">
        <v>0</v>
      </c>
      <c r="P255" s="97">
        <v>0</v>
      </c>
      <c r="Q255" s="162"/>
      <c r="R255" s="241"/>
      <c r="S255" s="91"/>
      <c r="T255" s="91"/>
      <c r="U255" s="91"/>
      <c r="V255" s="91"/>
      <c r="W255" s="102"/>
      <c r="X255" s="77"/>
      <c r="Y255" s="91"/>
      <c r="Z255" s="234"/>
      <c r="AA255" s="3"/>
      <c r="AB255" s="4"/>
    </row>
    <row r="256" spans="1:37" ht="13.8" x14ac:dyDescent="0.25">
      <c r="A256" s="9" t="s">
        <v>237</v>
      </c>
      <c r="B256" s="88">
        <v>6000</v>
      </c>
      <c r="C256" s="132"/>
      <c r="D256" s="132"/>
      <c r="E256" s="132">
        <v>4861.8100000000004</v>
      </c>
      <c r="F256" s="132">
        <f t="shared" si="14"/>
        <v>1138.1899999999996</v>
      </c>
      <c r="G256" s="133">
        <v>4000</v>
      </c>
      <c r="H256" s="133"/>
      <c r="I256" s="133"/>
      <c r="J256" s="181">
        <v>3590.16</v>
      </c>
      <c r="K256" s="133">
        <f t="shared" ref="K256:K262" si="15">G256+H256-I256-J256</f>
        <v>409.84000000000015</v>
      </c>
      <c r="L256" s="97">
        <v>3000</v>
      </c>
      <c r="M256" s="97">
        <v>0</v>
      </c>
      <c r="N256" s="97">
        <v>0</v>
      </c>
      <c r="O256" s="97">
        <v>3000</v>
      </c>
      <c r="P256" s="97">
        <v>0</v>
      </c>
      <c r="Q256" s="162"/>
      <c r="R256" s="241">
        <v>6000</v>
      </c>
      <c r="S256" s="91" t="s">
        <v>322</v>
      </c>
      <c r="T256" s="91" t="s">
        <v>322</v>
      </c>
      <c r="U256" s="91" t="s">
        <v>322</v>
      </c>
      <c r="V256" s="91" t="s">
        <v>322</v>
      </c>
      <c r="W256" s="101" t="s">
        <v>322</v>
      </c>
      <c r="X256" s="77"/>
      <c r="Y256" s="91" t="s">
        <v>379</v>
      </c>
      <c r="Z256" s="234">
        <v>0</v>
      </c>
      <c r="AA256" s="3"/>
      <c r="AB256" s="4"/>
    </row>
    <row r="257" spans="1:37" ht="26.4" x14ac:dyDescent="0.25">
      <c r="A257" s="9" t="s">
        <v>238</v>
      </c>
      <c r="B257" s="88">
        <v>330</v>
      </c>
      <c r="C257" s="132">
        <v>259.60000000000002</v>
      </c>
      <c r="D257" s="132"/>
      <c r="E257" s="132">
        <v>589.6</v>
      </c>
      <c r="F257" s="132">
        <f t="shared" si="14"/>
        <v>0</v>
      </c>
      <c r="G257" s="133">
        <v>622</v>
      </c>
      <c r="H257" s="133"/>
      <c r="I257" s="133"/>
      <c r="J257" s="181">
        <v>260</v>
      </c>
      <c r="K257" s="133">
        <f t="shared" si="15"/>
        <v>362</v>
      </c>
      <c r="L257" s="97">
        <v>700</v>
      </c>
      <c r="M257" s="97">
        <v>325</v>
      </c>
      <c r="N257" s="97">
        <v>0</v>
      </c>
      <c r="O257" s="97">
        <v>1024.9000000000001</v>
      </c>
      <c r="P257" s="97">
        <v>0.1</v>
      </c>
      <c r="Q257" s="162">
        <v>900</v>
      </c>
      <c r="R257" s="241">
        <v>1200</v>
      </c>
      <c r="S257" s="91" t="s">
        <v>322</v>
      </c>
      <c r="T257" s="91" t="s">
        <v>322</v>
      </c>
      <c r="U257" s="91" t="s">
        <v>322</v>
      </c>
      <c r="V257" s="91"/>
      <c r="W257" s="101" t="s">
        <v>322</v>
      </c>
      <c r="X257" s="77"/>
      <c r="Y257" s="91" t="s">
        <v>322</v>
      </c>
      <c r="Z257" s="234">
        <v>1000</v>
      </c>
      <c r="AA257" s="3"/>
      <c r="AB257" s="4"/>
    </row>
    <row r="258" spans="1:37" ht="13.8" x14ac:dyDescent="0.25">
      <c r="A258" s="9" t="s">
        <v>239</v>
      </c>
      <c r="B258" s="88">
        <v>1840</v>
      </c>
      <c r="C258" s="132"/>
      <c r="D258" s="132"/>
      <c r="E258" s="132">
        <v>1245</v>
      </c>
      <c r="F258" s="132">
        <f t="shared" si="14"/>
        <v>595</v>
      </c>
      <c r="G258" s="133">
        <v>2200</v>
      </c>
      <c r="H258" s="133"/>
      <c r="I258" s="133"/>
      <c r="J258" s="181">
        <v>2200</v>
      </c>
      <c r="K258" s="133">
        <f t="shared" si="15"/>
        <v>0</v>
      </c>
      <c r="L258" s="97">
        <v>2860</v>
      </c>
      <c r="M258" s="97">
        <v>0</v>
      </c>
      <c r="N258" s="97">
        <v>0</v>
      </c>
      <c r="O258" s="97">
        <v>2855.5</v>
      </c>
      <c r="P258" s="97">
        <v>4.5</v>
      </c>
      <c r="Q258" s="162">
        <v>3575</v>
      </c>
      <c r="R258" s="241">
        <v>4240</v>
      </c>
      <c r="S258" s="91" t="s">
        <v>322</v>
      </c>
      <c r="T258" s="91" t="s">
        <v>322</v>
      </c>
      <c r="U258" s="91" t="s">
        <v>322</v>
      </c>
      <c r="V258" s="91"/>
      <c r="W258" s="101" t="s">
        <v>322</v>
      </c>
      <c r="X258" s="77"/>
      <c r="Y258" s="91" t="s">
        <v>322</v>
      </c>
      <c r="Z258" s="234">
        <v>3932</v>
      </c>
      <c r="AA258" s="3"/>
      <c r="AB258" s="4"/>
    </row>
    <row r="259" spans="1:37" ht="26.4" x14ac:dyDescent="0.25">
      <c r="A259" s="9" t="s">
        <v>380</v>
      </c>
      <c r="B259" s="88">
        <v>360</v>
      </c>
      <c r="C259" s="132"/>
      <c r="D259" s="132"/>
      <c r="E259" s="132">
        <v>360</v>
      </c>
      <c r="F259" s="132">
        <f t="shared" si="14"/>
        <v>0</v>
      </c>
      <c r="G259" s="133">
        <v>468</v>
      </c>
      <c r="H259" s="133"/>
      <c r="I259" s="133"/>
      <c r="J259" s="181">
        <v>468</v>
      </c>
      <c r="K259" s="133">
        <f t="shared" si="15"/>
        <v>0</v>
      </c>
      <c r="L259" s="97">
        <v>600</v>
      </c>
      <c r="M259" s="97">
        <v>0</v>
      </c>
      <c r="N259" s="97">
        <v>0</v>
      </c>
      <c r="O259" s="97">
        <v>600</v>
      </c>
      <c r="P259" s="97">
        <v>0</v>
      </c>
      <c r="Q259" s="162">
        <v>780</v>
      </c>
      <c r="R259" s="241">
        <v>1014</v>
      </c>
      <c r="S259" s="91" t="s">
        <v>322</v>
      </c>
      <c r="T259" s="91" t="s">
        <v>322</v>
      </c>
      <c r="U259" s="91" t="s">
        <v>322</v>
      </c>
      <c r="V259" s="91"/>
      <c r="W259" s="101" t="s">
        <v>322</v>
      </c>
      <c r="X259" s="77"/>
      <c r="Y259" s="91" t="s">
        <v>322</v>
      </c>
      <c r="Z259" s="234">
        <v>860</v>
      </c>
      <c r="AA259" s="3"/>
      <c r="AB259" s="4"/>
    </row>
    <row r="260" spans="1:37" ht="13.8" x14ac:dyDescent="0.25">
      <c r="A260" s="9" t="s">
        <v>377</v>
      </c>
      <c r="B260" s="88">
        <v>8200</v>
      </c>
      <c r="C260" s="132"/>
      <c r="D260" s="132"/>
      <c r="E260" s="132">
        <v>8200</v>
      </c>
      <c r="F260" s="132">
        <f t="shared" si="14"/>
        <v>0</v>
      </c>
      <c r="G260" s="133">
        <v>9000</v>
      </c>
      <c r="H260" s="133"/>
      <c r="I260" s="133"/>
      <c r="J260" s="181">
        <v>9000</v>
      </c>
      <c r="K260" s="133">
        <f t="shared" si="15"/>
        <v>0</v>
      </c>
      <c r="L260" s="97">
        <v>10000</v>
      </c>
      <c r="M260" s="97">
        <v>0</v>
      </c>
      <c r="N260" s="97">
        <v>0</v>
      </c>
      <c r="O260" s="97">
        <v>10000</v>
      </c>
      <c r="P260" s="97">
        <v>0</v>
      </c>
      <c r="Q260" s="162">
        <v>13000</v>
      </c>
      <c r="R260" s="241">
        <v>16900</v>
      </c>
      <c r="S260" s="91" t="s">
        <v>322</v>
      </c>
      <c r="T260" s="91" t="s">
        <v>322</v>
      </c>
      <c r="U260" s="91" t="s">
        <v>322</v>
      </c>
      <c r="V260" s="91"/>
      <c r="W260" s="101" t="s">
        <v>322</v>
      </c>
      <c r="X260" s="77"/>
      <c r="Y260" s="91" t="s">
        <v>322</v>
      </c>
      <c r="Z260" s="234">
        <v>14300</v>
      </c>
      <c r="AA260" s="3"/>
      <c r="AB260" s="4"/>
    </row>
    <row r="261" spans="1:37" ht="39.6" x14ac:dyDescent="0.25">
      <c r="A261" s="9" t="s">
        <v>241</v>
      </c>
      <c r="B261" s="88">
        <v>3130</v>
      </c>
      <c r="C261" s="132"/>
      <c r="D261" s="132"/>
      <c r="E261" s="132">
        <v>0</v>
      </c>
      <c r="F261" s="132">
        <f t="shared" si="14"/>
        <v>3130</v>
      </c>
      <c r="G261" s="133">
        <v>4400</v>
      </c>
      <c r="H261" s="133"/>
      <c r="I261" s="133"/>
      <c r="J261" s="181">
        <v>4400</v>
      </c>
      <c r="K261" s="133">
        <f t="shared" si="15"/>
        <v>0</v>
      </c>
      <c r="L261" s="97">
        <v>3800</v>
      </c>
      <c r="M261" s="97">
        <v>622.44000000000005</v>
      </c>
      <c r="N261" s="97">
        <v>0</v>
      </c>
      <c r="O261" s="97">
        <v>4422.4399999999996</v>
      </c>
      <c r="P261" s="97">
        <v>0</v>
      </c>
      <c r="Q261" s="162">
        <v>4370</v>
      </c>
      <c r="R261" s="241">
        <v>5681</v>
      </c>
      <c r="S261" s="91" t="s">
        <v>322</v>
      </c>
      <c r="T261" s="91" t="s">
        <v>322</v>
      </c>
      <c r="U261" s="91" t="s">
        <v>322</v>
      </c>
      <c r="V261" s="91"/>
      <c r="W261" s="101" t="s">
        <v>322</v>
      </c>
      <c r="X261" s="77"/>
      <c r="Y261" s="91" t="s">
        <v>322</v>
      </c>
      <c r="Z261" s="234">
        <v>4800</v>
      </c>
      <c r="AA261" s="3"/>
      <c r="AB261" s="4"/>
    </row>
    <row r="262" spans="1:37" ht="26.4" x14ac:dyDescent="0.25">
      <c r="A262" s="9" t="s">
        <v>376</v>
      </c>
      <c r="B262" s="88"/>
      <c r="C262" s="132"/>
      <c r="D262" s="132"/>
      <c r="E262" s="132"/>
      <c r="F262" s="132">
        <f t="shared" si="14"/>
        <v>0</v>
      </c>
      <c r="G262" s="133">
        <v>500</v>
      </c>
      <c r="H262" s="133"/>
      <c r="I262" s="133"/>
      <c r="J262" s="181"/>
      <c r="K262" s="133">
        <f t="shared" si="15"/>
        <v>500</v>
      </c>
      <c r="L262" s="97">
        <v>650</v>
      </c>
      <c r="M262" s="97">
        <v>0</v>
      </c>
      <c r="N262" s="97">
        <v>0</v>
      </c>
      <c r="O262" s="97">
        <v>0</v>
      </c>
      <c r="P262" s="97">
        <v>650</v>
      </c>
      <c r="Q262" s="162"/>
      <c r="R262" s="241"/>
      <c r="S262" s="91"/>
      <c r="T262" s="91"/>
      <c r="U262" s="91"/>
      <c r="V262" s="91"/>
      <c r="W262" s="101"/>
      <c r="X262" s="77"/>
      <c r="Y262" s="91"/>
      <c r="Z262" s="234"/>
      <c r="AA262" s="3"/>
      <c r="AB262" s="4"/>
    </row>
    <row r="263" spans="1:37" ht="13.8" x14ac:dyDescent="0.25">
      <c r="A263" s="9" t="s">
        <v>242</v>
      </c>
      <c r="B263" s="88">
        <v>1850</v>
      </c>
      <c r="C263" s="132"/>
      <c r="D263" s="132"/>
      <c r="E263" s="132">
        <v>1200</v>
      </c>
      <c r="F263" s="132">
        <f t="shared" si="14"/>
        <v>650</v>
      </c>
      <c r="G263" s="133"/>
      <c r="H263" s="133"/>
      <c r="I263" s="133"/>
      <c r="J263" s="181"/>
      <c r="K263" s="133"/>
      <c r="L263" s="97">
        <v>0</v>
      </c>
      <c r="M263" s="97">
        <v>0</v>
      </c>
      <c r="N263" s="97">
        <v>0</v>
      </c>
      <c r="O263" s="97">
        <v>0</v>
      </c>
      <c r="P263" s="97">
        <v>0</v>
      </c>
      <c r="Q263" s="162"/>
      <c r="R263" s="241"/>
      <c r="S263" s="91"/>
      <c r="T263" s="91"/>
      <c r="U263" s="91"/>
      <c r="V263" s="91"/>
      <c r="W263" s="102"/>
      <c r="X263" s="77"/>
      <c r="Y263" s="91"/>
      <c r="Z263" s="234"/>
      <c r="AA263" s="3"/>
      <c r="AB263" s="4"/>
    </row>
    <row r="264" spans="1:37" s="3" customFormat="1" ht="17.399999999999999" customHeight="1" x14ac:dyDescent="0.25">
      <c r="A264" s="9" t="s">
        <v>375</v>
      </c>
      <c r="B264" s="115">
        <v>4000</v>
      </c>
      <c r="C264" s="79"/>
      <c r="D264" s="79"/>
      <c r="E264" s="79">
        <v>4000</v>
      </c>
      <c r="F264" s="79">
        <f t="shared" si="14"/>
        <v>0</v>
      </c>
      <c r="G264" s="124">
        <v>4000</v>
      </c>
      <c r="H264" s="124"/>
      <c r="I264" s="124"/>
      <c r="J264" s="175">
        <v>4000</v>
      </c>
      <c r="K264" s="123">
        <f t="shared" ref="K264" si="16">G264+H264-I264-J264</f>
        <v>0</v>
      </c>
      <c r="L264" s="237">
        <v>4500</v>
      </c>
      <c r="M264" s="237">
        <v>0</v>
      </c>
      <c r="N264" s="237"/>
      <c r="O264" s="237">
        <v>4459.8500000000004</v>
      </c>
      <c r="P264" s="237">
        <v>40.15</v>
      </c>
      <c r="Q264" s="225">
        <v>5200</v>
      </c>
      <c r="R264" s="242">
        <v>6760</v>
      </c>
      <c r="S264" s="21" t="s">
        <v>322</v>
      </c>
      <c r="T264" s="14" t="s">
        <v>322</v>
      </c>
      <c r="U264" s="14" t="s">
        <v>322</v>
      </c>
      <c r="V264" s="14"/>
      <c r="W264" s="14" t="s">
        <v>322</v>
      </c>
      <c r="X264" s="14"/>
      <c r="Y264" s="72" t="s">
        <v>322</v>
      </c>
      <c r="Z264" s="234">
        <v>5725</v>
      </c>
    </row>
    <row r="265" spans="1:37" s="196" customFormat="1" ht="13.8" x14ac:dyDescent="0.25">
      <c r="A265" s="9" t="s">
        <v>243</v>
      </c>
      <c r="B265" s="88"/>
      <c r="C265" s="132">
        <v>500</v>
      </c>
      <c r="D265" s="132"/>
      <c r="E265" s="132">
        <v>500</v>
      </c>
      <c r="F265" s="132">
        <f t="shared" si="14"/>
        <v>0</v>
      </c>
      <c r="G265" s="133">
        <v>500</v>
      </c>
      <c r="H265" s="133"/>
      <c r="I265" s="133"/>
      <c r="J265" s="181">
        <v>500</v>
      </c>
      <c r="K265" s="133">
        <f>G265+H265-I265-J265</f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162">
        <v>750</v>
      </c>
      <c r="R265" s="241"/>
      <c r="S265" s="91"/>
      <c r="T265" s="91"/>
      <c r="U265" s="91"/>
      <c r="V265" s="91"/>
      <c r="W265" s="101"/>
      <c r="X265" s="77"/>
      <c r="Y265" s="91"/>
      <c r="Z265" s="234"/>
      <c r="AA265" s="3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ht="13.8" x14ac:dyDescent="0.25">
      <c r="A266" s="9" t="s">
        <v>244</v>
      </c>
      <c r="B266" s="88">
        <v>7000</v>
      </c>
      <c r="C266" s="132"/>
      <c r="D266" s="132"/>
      <c r="E266" s="132">
        <v>7000</v>
      </c>
      <c r="F266" s="132">
        <f t="shared" si="14"/>
        <v>0</v>
      </c>
      <c r="G266" s="133">
        <v>8000</v>
      </c>
      <c r="H266" s="133"/>
      <c r="I266" s="133"/>
      <c r="J266" s="181">
        <v>7410.38</v>
      </c>
      <c r="K266" s="133">
        <f>G266+H266-I266-J266</f>
        <v>589.61999999999989</v>
      </c>
      <c r="L266" s="97">
        <v>8500</v>
      </c>
      <c r="M266" s="97">
        <v>0</v>
      </c>
      <c r="N266" s="97">
        <v>0</v>
      </c>
      <c r="O266" s="97">
        <v>8490.5400000000009</v>
      </c>
      <c r="P266" s="97">
        <v>9.4600000000000009</v>
      </c>
      <c r="Q266" s="162">
        <v>9000</v>
      </c>
      <c r="R266" s="241">
        <v>11700</v>
      </c>
      <c r="S266" s="91" t="s">
        <v>322</v>
      </c>
      <c r="T266" s="91" t="s">
        <v>322</v>
      </c>
      <c r="U266" s="91" t="s">
        <v>322</v>
      </c>
      <c r="V266" s="91"/>
      <c r="W266" s="101" t="s">
        <v>322</v>
      </c>
      <c r="X266" s="77"/>
      <c r="Y266" s="91" t="s">
        <v>322</v>
      </c>
      <c r="Z266" s="234">
        <v>10000</v>
      </c>
      <c r="AA266" s="3"/>
      <c r="AB266" s="4"/>
    </row>
    <row r="267" spans="1:37" ht="13.8" x14ac:dyDescent="0.25">
      <c r="A267" s="9" t="s">
        <v>328</v>
      </c>
      <c r="B267" s="88"/>
      <c r="C267" s="132"/>
      <c r="D267" s="132"/>
      <c r="E267" s="132"/>
      <c r="F267" s="132"/>
      <c r="G267" s="133"/>
      <c r="H267" s="133"/>
      <c r="I267" s="133"/>
      <c r="J267" s="181"/>
      <c r="K267" s="133"/>
      <c r="L267" s="97"/>
      <c r="M267" s="97"/>
      <c r="N267" s="97"/>
      <c r="O267" s="97"/>
      <c r="P267" s="97"/>
      <c r="Q267" s="162"/>
      <c r="R267" s="241">
        <v>5000</v>
      </c>
      <c r="S267" s="91" t="s">
        <v>322</v>
      </c>
      <c r="T267" s="253" t="s">
        <v>322</v>
      </c>
      <c r="U267" s="253" t="s">
        <v>322</v>
      </c>
      <c r="V267" s="253"/>
      <c r="W267" s="256"/>
      <c r="X267" s="253" t="s">
        <v>322</v>
      </c>
      <c r="Y267" s="91"/>
      <c r="Z267" s="234"/>
      <c r="AA267" s="3"/>
      <c r="AB267" s="4"/>
    </row>
    <row r="268" spans="1:37" s="3" customFormat="1" ht="13.8" x14ac:dyDescent="0.25">
      <c r="A268" s="9" t="s">
        <v>245</v>
      </c>
      <c r="B268" s="88">
        <v>1200</v>
      </c>
      <c r="C268" s="132"/>
      <c r="D268" s="132"/>
      <c r="E268" s="132">
        <v>1095</v>
      </c>
      <c r="F268" s="132">
        <f t="shared" si="14"/>
        <v>105</v>
      </c>
      <c r="G268" s="133">
        <v>600</v>
      </c>
      <c r="H268" s="133"/>
      <c r="I268" s="133"/>
      <c r="J268" s="181">
        <v>600</v>
      </c>
      <c r="K268" s="133">
        <f>G268+H268-I268-J268</f>
        <v>0</v>
      </c>
      <c r="L268" s="97">
        <v>600</v>
      </c>
      <c r="M268" s="97">
        <v>0</v>
      </c>
      <c r="N268" s="97">
        <v>0</v>
      </c>
      <c r="O268" s="97">
        <v>578.5</v>
      </c>
      <c r="P268" s="97">
        <v>21.5</v>
      </c>
      <c r="Q268" s="162">
        <v>625</v>
      </c>
      <c r="R268" s="241">
        <v>1000</v>
      </c>
      <c r="S268" s="91" t="s">
        <v>322</v>
      </c>
      <c r="T268" s="91" t="s">
        <v>322</v>
      </c>
      <c r="U268" s="91" t="s">
        <v>322</v>
      </c>
      <c r="V268" s="91"/>
      <c r="W268" s="101" t="s">
        <v>322</v>
      </c>
      <c r="X268" s="77"/>
      <c r="Y268" s="91" t="s">
        <v>322</v>
      </c>
      <c r="Z268" s="234">
        <v>700</v>
      </c>
    </row>
    <row r="269" spans="1:37" ht="26.4" x14ac:dyDescent="0.25">
      <c r="A269" s="9" t="s">
        <v>378</v>
      </c>
      <c r="B269" s="88">
        <v>1300</v>
      </c>
      <c r="C269" s="132"/>
      <c r="D269" s="132"/>
      <c r="E269" s="132">
        <v>1300</v>
      </c>
      <c r="F269" s="132">
        <f t="shared" si="14"/>
        <v>0</v>
      </c>
      <c r="G269" s="133">
        <v>1300</v>
      </c>
      <c r="H269" s="133"/>
      <c r="I269" s="133"/>
      <c r="J269" s="181">
        <v>1300</v>
      </c>
      <c r="K269" s="133">
        <f t="shared" ref="K269:K274" si="17">G269+H269-I269-J269</f>
        <v>0</v>
      </c>
      <c r="L269" s="97">
        <v>1300</v>
      </c>
      <c r="M269" s="97">
        <v>0</v>
      </c>
      <c r="N269" s="97">
        <v>0</v>
      </c>
      <c r="O269" s="97">
        <v>1300</v>
      </c>
      <c r="P269" s="97">
        <v>0</v>
      </c>
      <c r="Q269" s="162">
        <v>1300</v>
      </c>
      <c r="R269" s="241">
        <v>1300</v>
      </c>
      <c r="S269" s="91" t="s">
        <v>322</v>
      </c>
      <c r="T269" s="91" t="s">
        <v>322</v>
      </c>
      <c r="U269" s="91" t="s">
        <v>322</v>
      </c>
      <c r="V269" s="91"/>
      <c r="W269" s="101" t="s">
        <v>322</v>
      </c>
      <c r="X269" s="77"/>
      <c r="Y269" s="91" t="s">
        <v>322</v>
      </c>
      <c r="Z269" s="234">
        <v>1300</v>
      </c>
      <c r="AA269" s="3"/>
      <c r="AB269" s="4"/>
    </row>
    <row r="270" spans="1:37" ht="26.4" x14ac:dyDescent="0.25">
      <c r="A270" s="9" t="s">
        <v>247</v>
      </c>
      <c r="B270" s="88">
        <v>1040</v>
      </c>
      <c r="C270" s="132"/>
      <c r="D270" s="132"/>
      <c r="E270" s="132">
        <v>0</v>
      </c>
      <c r="F270" s="132">
        <f t="shared" si="14"/>
        <v>1040</v>
      </c>
      <c r="G270" s="133">
        <v>1352</v>
      </c>
      <c r="H270" s="133">
        <v>400</v>
      </c>
      <c r="I270" s="133"/>
      <c r="J270" s="181">
        <v>1752</v>
      </c>
      <c r="K270" s="133">
        <f t="shared" si="17"/>
        <v>0</v>
      </c>
      <c r="L270" s="97">
        <v>1750</v>
      </c>
      <c r="M270" s="97">
        <v>0</v>
      </c>
      <c r="N270" s="97">
        <v>0</v>
      </c>
      <c r="O270" s="97">
        <v>1750</v>
      </c>
      <c r="P270" s="97">
        <v>0</v>
      </c>
      <c r="Q270" s="162">
        <v>2012.5</v>
      </c>
      <c r="R270" s="241">
        <v>2616.25</v>
      </c>
      <c r="S270" s="91" t="s">
        <v>322</v>
      </c>
      <c r="T270" s="91" t="s">
        <v>322</v>
      </c>
      <c r="U270" s="91" t="s">
        <v>322</v>
      </c>
      <c r="V270" s="91"/>
      <c r="W270" s="101" t="s">
        <v>322</v>
      </c>
      <c r="X270" s="77"/>
      <c r="Y270" s="91" t="s">
        <v>322</v>
      </c>
      <c r="Z270" s="234">
        <v>2220</v>
      </c>
      <c r="AA270" s="3"/>
      <c r="AB270" s="4"/>
    </row>
    <row r="271" spans="1:37" s="3" customFormat="1" ht="13.8" x14ac:dyDescent="0.25">
      <c r="A271" s="9" t="s">
        <v>248</v>
      </c>
      <c r="B271" s="88">
        <v>930</v>
      </c>
      <c r="C271" s="132"/>
      <c r="D271" s="132"/>
      <c r="E271" s="132">
        <v>930</v>
      </c>
      <c r="F271" s="132">
        <f t="shared" si="14"/>
        <v>0</v>
      </c>
      <c r="G271" s="133">
        <v>1200</v>
      </c>
      <c r="H271" s="133"/>
      <c r="I271" s="133"/>
      <c r="J271" s="181"/>
      <c r="K271" s="133">
        <f t="shared" si="17"/>
        <v>1200</v>
      </c>
      <c r="L271" s="97">
        <v>1560</v>
      </c>
      <c r="M271" s="97">
        <v>0</v>
      </c>
      <c r="N271" s="97">
        <v>0</v>
      </c>
      <c r="O271" s="97">
        <v>0</v>
      </c>
      <c r="P271" s="97">
        <v>1560</v>
      </c>
      <c r="Q271" s="162"/>
      <c r="R271" s="241"/>
      <c r="S271" s="91"/>
      <c r="T271" s="91"/>
      <c r="U271" s="91"/>
      <c r="V271" s="91"/>
      <c r="W271" s="101"/>
      <c r="X271" s="77"/>
      <c r="Y271" s="91"/>
      <c r="Z271" s="234"/>
    </row>
    <row r="272" spans="1:37" ht="27" customHeight="1" x14ac:dyDescent="0.25">
      <c r="A272" s="9" t="s">
        <v>249</v>
      </c>
      <c r="B272" s="87">
        <v>650</v>
      </c>
      <c r="C272" s="87"/>
      <c r="D272" s="87"/>
      <c r="E272" s="115">
        <v>0</v>
      </c>
      <c r="F272" s="132">
        <f t="shared" si="14"/>
        <v>650</v>
      </c>
      <c r="G272" s="134">
        <v>845</v>
      </c>
      <c r="H272" s="134"/>
      <c r="I272" s="134"/>
      <c r="J272" s="134">
        <v>845</v>
      </c>
      <c r="K272" s="134">
        <f t="shared" si="17"/>
        <v>0</v>
      </c>
      <c r="L272" s="98">
        <v>800</v>
      </c>
      <c r="M272" s="98">
        <v>0</v>
      </c>
      <c r="N272" s="98">
        <v>0</v>
      </c>
      <c r="O272" s="98">
        <v>0</v>
      </c>
      <c r="P272" s="98">
        <v>800</v>
      </c>
      <c r="Q272" s="163"/>
      <c r="R272" s="243"/>
      <c r="S272" s="33"/>
      <c r="T272" s="33"/>
      <c r="U272" s="33"/>
      <c r="V272" s="33"/>
      <c r="W272" s="71"/>
      <c r="X272" s="33"/>
      <c r="Y272" s="105"/>
      <c r="Z272" s="234"/>
      <c r="AA272" s="3"/>
      <c r="AB272" s="4"/>
    </row>
    <row r="273" spans="1:28" ht="13.8" x14ac:dyDescent="0.25">
      <c r="A273" s="9" t="s">
        <v>250</v>
      </c>
      <c r="B273" s="89">
        <v>1690</v>
      </c>
      <c r="C273" s="132"/>
      <c r="D273" s="132"/>
      <c r="E273" s="132">
        <v>1495.02</v>
      </c>
      <c r="F273" s="132">
        <f t="shared" si="14"/>
        <v>194.98000000000002</v>
      </c>
      <c r="G273" s="136">
        <v>1690</v>
      </c>
      <c r="H273" s="136"/>
      <c r="I273" s="136"/>
      <c r="J273" s="182">
        <v>1561.55</v>
      </c>
      <c r="K273" s="136">
        <f t="shared" si="17"/>
        <v>128.45000000000005</v>
      </c>
      <c r="L273" s="97">
        <v>2100</v>
      </c>
      <c r="M273" s="97">
        <v>0</v>
      </c>
      <c r="N273" s="97">
        <v>0</v>
      </c>
      <c r="O273" s="97">
        <v>2060.98</v>
      </c>
      <c r="P273" s="97">
        <v>39.020000000000003</v>
      </c>
      <c r="Q273" s="162">
        <v>2700</v>
      </c>
      <c r="R273" s="241">
        <v>3510</v>
      </c>
      <c r="S273" s="91" t="s">
        <v>322</v>
      </c>
      <c r="T273" s="91" t="s">
        <v>322</v>
      </c>
      <c r="U273" s="91" t="s">
        <v>322</v>
      </c>
      <c r="V273" s="91"/>
      <c r="W273" s="101" t="s">
        <v>322</v>
      </c>
      <c r="X273" s="77"/>
      <c r="Y273" s="91" t="s">
        <v>322</v>
      </c>
      <c r="Z273" s="234">
        <v>3000</v>
      </c>
      <c r="AA273" s="3"/>
      <c r="AB273" s="4"/>
    </row>
    <row r="274" spans="1:28" ht="13.8" x14ac:dyDescent="0.25">
      <c r="A274" s="9" t="s">
        <v>214</v>
      </c>
      <c r="B274" s="90">
        <v>5000</v>
      </c>
      <c r="C274" s="132"/>
      <c r="D274" s="132"/>
      <c r="E274" s="132"/>
      <c r="F274" s="132">
        <f t="shared" si="14"/>
        <v>5000</v>
      </c>
      <c r="G274" s="136">
        <v>5000</v>
      </c>
      <c r="H274" s="136"/>
      <c r="I274" s="136"/>
      <c r="J274" s="182"/>
      <c r="K274" s="136">
        <f t="shared" si="17"/>
        <v>5000</v>
      </c>
      <c r="L274" s="97"/>
      <c r="M274" s="97"/>
      <c r="N274" s="97"/>
      <c r="O274" s="97"/>
      <c r="P274" s="97"/>
      <c r="Q274" s="162">
        <v>3000</v>
      </c>
      <c r="R274" s="241">
        <v>3000</v>
      </c>
      <c r="S274" s="91"/>
      <c r="T274" s="91"/>
      <c r="U274" s="77"/>
      <c r="V274" s="77"/>
      <c r="W274" s="102"/>
      <c r="X274" s="77"/>
      <c r="Y274" s="77"/>
      <c r="Z274" s="234">
        <v>3000</v>
      </c>
      <c r="AA274" s="3"/>
      <c r="AB274" s="4"/>
    </row>
    <row r="275" spans="1:28" ht="38.25" customHeight="1" x14ac:dyDescent="0.25">
      <c r="A275" s="100" t="s">
        <v>251</v>
      </c>
      <c r="B275" s="116">
        <f>SUM(B240:B274)</f>
        <v>73890</v>
      </c>
      <c r="C275" s="117">
        <f>SUM(C240:C274)</f>
        <v>2159.6</v>
      </c>
      <c r="D275" s="117"/>
      <c r="E275" s="117">
        <f>SUM(E240:E274)</f>
        <v>61253.639999999992</v>
      </c>
      <c r="F275" s="117">
        <f>SUM(F240:F274)</f>
        <v>14795.96</v>
      </c>
      <c r="G275" s="135">
        <f>SUM(G240:G274)</f>
        <v>76407</v>
      </c>
      <c r="H275" s="135"/>
      <c r="I275" s="135"/>
      <c r="J275" s="135">
        <f>SUM(J240:J274)</f>
        <v>63450.829999999994</v>
      </c>
      <c r="K275" s="135">
        <f>SUM(K240:K274)</f>
        <v>13356.170000000002</v>
      </c>
      <c r="L275" s="99">
        <f>SUM(L240:L274)</f>
        <v>74820</v>
      </c>
      <c r="M275" s="99">
        <f>SUM(M240:M274)</f>
        <v>947.44</v>
      </c>
      <c r="N275" s="99"/>
      <c r="O275" s="99">
        <f>SUM(O240:O274)</f>
        <v>69300.240000000005</v>
      </c>
      <c r="P275" s="99">
        <f>SUM(P240:P274)</f>
        <v>6467.2000000000007</v>
      </c>
      <c r="Q275" s="164">
        <f>SUM(Q240:Q274)</f>
        <v>85342.5</v>
      </c>
      <c r="R275" s="244">
        <f>SUM(R240:R274)</f>
        <v>114830.25</v>
      </c>
      <c r="S275" s="268" t="s">
        <v>252</v>
      </c>
      <c r="T275" s="268"/>
      <c r="U275" s="268"/>
      <c r="V275" s="268"/>
      <c r="W275" s="268"/>
      <c r="X275" s="77"/>
      <c r="Y275" s="77"/>
      <c r="Z275" s="234">
        <f>SUM(Z240:Z274)</f>
        <v>90422</v>
      </c>
      <c r="AA275" s="3"/>
      <c r="AB275" s="2"/>
    </row>
    <row r="276" spans="1:28" x14ac:dyDescent="0.25">
      <c r="B276" s="3"/>
      <c r="C276" s="3"/>
      <c r="D276" s="3"/>
      <c r="E276" s="3"/>
      <c r="F276" s="3"/>
      <c r="Q276" s="3"/>
      <c r="R276" s="3"/>
    </row>
    <row r="277" spans="1:28" x14ac:dyDescent="0.25">
      <c r="B277" s="3"/>
      <c r="C277" s="3"/>
      <c r="D277" s="3"/>
      <c r="E277" s="3"/>
      <c r="F277" s="3"/>
      <c r="Q277" s="3"/>
      <c r="R277" s="3"/>
    </row>
    <row r="278" spans="1:28" x14ac:dyDescent="0.25">
      <c r="B278" s="3"/>
      <c r="C278" s="3"/>
      <c r="D278" s="3"/>
      <c r="E278" s="3"/>
      <c r="F278" s="3"/>
      <c r="Q278" s="3"/>
      <c r="R278" s="3"/>
    </row>
    <row r="279" spans="1:28" x14ac:dyDescent="0.25">
      <c r="B279" s="3"/>
      <c r="C279" s="3"/>
      <c r="D279" s="3"/>
      <c r="E279" s="3"/>
      <c r="F279" s="3"/>
      <c r="Q279" s="3"/>
      <c r="R279" s="3"/>
    </row>
    <row r="280" spans="1:28" x14ac:dyDescent="0.25">
      <c r="B280" s="3"/>
      <c r="C280" s="3"/>
      <c r="D280" s="3"/>
      <c r="E280" s="3"/>
      <c r="F280" s="3"/>
      <c r="Q280" s="3"/>
      <c r="R280" s="3"/>
    </row>
    <row r="281" spans="1:28" x14ac:dyDescent="0.25">
      <c r="B281" s="3"/>
      <c r="C281" s="3"/>
      <c r="D281" s="3"/>
      <c r="E281" s="3"/>
      <c r="F281" s="3"/>
      <c r="Q281" s="3"/>
      <c r="R281" s="3"/>
    </row>
    <row r="282" spans="1:28" x14ac:dyDescent="0.25">
      <c r="B282" s="70"/>
      <c r="C282" s="70"/>
      <c r="D282" s="70"/>
      <c r="E282" s="70"/>
      <c r="F282" s="70"/>
      <c r="G282" s="70"/>
      <c r="H282" s="70"/>
      <c r="I282" s="70"/>
      <c r="J282" s="183"/>
      <c r="K282" s="70"/>
      <c r="L282" s="70"/>
      <c r="M282" s="70"/>
      <c r="N282" s="70"/>
      <c r="O282" s="70"/>
      <c r="P282" s="70"/>
      <c r="Q282" s="70"/>
      <c r="R282" s="70"/>
      <c r="S282" s="7"/>
      <c r="T282" s="7"/>
      <c r="U282" s="7"/>
    </row>
    <row r="283" spans="1:28" x14ac:dyDescent="0.25">
      <c r="B283" s="3"/>
      <c r="C283" s="3"/>
      <c r="D283" s="3"/>
      <c r="E283" s="3"/>
      <c r="F283" s="3"/>
      <c r="Q283" s="3"/>
      <c r="R283" s="3"/>
    </row>
    <row r="284" spans="1:28" x14ac:dyDescent="0.25">
      <c r="B284" s="3"/>
      <c r="C284" s="3"/>
      <c r="D284" s="3"/>
      <c r="E284" s="3"/>
      <c r="F284" s="3"/>
      <c r="Q284" s="3"/>
      <c r="R284" s="3"/>
    </row>
    <row r="285" spans="1:28" x14ac:dyDescent="0.25">
      <c r="B285" s="3"/>
      <c r="C285" s="3"/>
      <c r="D285" s="3"/>
      <c r="E285" s="3"/>
      <c r="F285" s="3"/>
      <c r="Q285" s="3"/>
      <c r="R285" s="3"/>
    </row>
    <row r="286" spans="1:28" x14ac:dyDescent="0.25">
      <c r="B286" s="3"/>
      <c r="C286" s="3"/>
      <c r="D286" s="3"/>
      <c r="E286" s="3"/>
      <c r="F286" s="3"/>
      <c r="Q286" s="3"/>
      <c r="R286" s="3"/>
    </row>
    <row r="287" spans="1:28" x14ac:dyDescent="0.25">
      <c r="B287" s="3"/>
      <c r="C287" s="3"/>
      <c r="D287" s="3"/>
      <c r="E287" s="3"/>
      <c r="F287" s="3"/>
      <c r="Q287" s="3"/>
      <c r="R287" s="3"/>
    </row>
    <row r="288" spans="1:28" x14ac:dyDescent="0.25">
      <c r="B288" s="3"/>
      <c r="C288" s="3"/>
      <c r="D288" s="3"/>
      <c r="E288" s="3"/>
      <c r="F288" s="3"/>
      <c r="Q288" s="3"/>
      <c r="R288" s="3"/>
    </row>
    <row r="289" spans="2:18" x14ac:dyDescent="0.25">
      <c r="B289" s="3"/>
      <c r="C289" s="3"/>
      <c r="D289" s="3"/>
      <c r="E289" s="3"/>
      <c r="F289" s="3"/>
      <c r="Q289" s="3"/>
      <c r="R289" s="3"/>
    </row>
    <row r="290" spans="2:18" x14ac:dyDescent="0.25">
      <c r="B290" s="3"/>
      <c r="C290" s="3"/>
      <c r="D290" s="3"/>
      <c r="E290" s="3"/>
      <c r="F290" s="3"/>
      <c r="Q290" s="3"/>
      <c r="R290" s="3"/>
    </row>
    <row r="291" spans="2:18" x14ac:dyDescent="0.25">
      <c r="B291" s="3"/>
      <c r="C291" s="3"/>
      <c r="D291" s="3"/>
      <c r="E291" s="3"/>
      <c r="F291" s="3"/>
      <c r="Q291" s="3"/>
      <c r="R291" s="3"/>
    </row>
    <row r="292" spans="2:18" x14ac:dyDescent="0.25">
      <c r="B292" s="3"/>
      <c r="C292" s="3"/>
      <c r="D292" s="3"/>
      <c r="E292" s="3"/>
      <c r="F292" s="3"/>
      <c r="Q292" s="3"/>
      <c r="R292" s="3"/>
    </row>
    <row r="293" spans="2:18" x14ac:dyDescent="0.25">
      <c r="B293" s="3"/>
      <c r="C293" s="3"/>
      <c r="D293" s="3"/>
      <c r="E293" s="3"/>
      <c r="F293" s="3"/>
      <c r="Q293" s="3"/>
      <c r="R293" s="3"/>
    </row>
    <row r="294" spans="2:18" x14ac:dyDescent="0.25">
      <c r="B294" s="3"/>
      <c r="C294" s="3"/>
      <c r="D294" s="3"/>
      <c r="E294" s="3"/>
      <c r="F294" s="3"/>
      <c r="Q294" s="3"/>
      <c r="R294" s="3"/>
    </row>
    <row r="295" spans="2:18" x14ac:dyDescent="0.25">
      <c r="B295" s="3"/>
      <c r="C295" s="3"/>
      <c r="D295" s="3"/>
      <c r="E295" s="3"/>
      <c r="F295" s="3"/>
      <c r="Q295" s="3"/>
      <c r="R295" s="3"/>
    </row>
    <row r="296" spans="2:18" x14ac:dyDescent="0.25">
      <c r="B296" s="3"/>
      <c r="C296" s="3"/>
      <c r="D296" s="3"/>
      <c r="E296" s="3"/>
      <c r="F296" s="3"/>
      <c r="Q296" s="3"/>
      <c r="R296" s="3"/>
    </row>
    <row r="297" spans="2:18" x14ac:dyDescent="0.25">
      <c r="B297" s="3"/>
      <c r="C297" s="3"/>
      <c r="D297" s="3"/>
      <c r="E297" s="3"/>
      <c r="F297" s="3"/>
      <c r="Q297" s="3"/>
      <c r="R297" s="3"/>
    </row>
    <row r="298" spans="2:18" x14ac:dyDescent="0.25">
      <c r="B298" s="3"/>
      <c r="C298" s="3"/>
      <c r="D298" s="3"/>
      <c r="E298" s="3"/>
      <c r="F298" s="3"/>
      <c r="Q298" s="3"/>
      <c r="R298" s="3"/>
    </row>
    <row r="299" spans="2:18" x14ac:dyDescent="0.25">
      <c r="B299" s="3"/>
      <c r="C299" s="3"/>
      <c r="D299" s="3"/>
      <c r="E299" s="3"/>
      <c r="F299" s="3"/>
      <c r="Q299" s="3"/>
      <c r="R299" s="3"/>
    </row>
    <row r="300" spans="2:18" x14ac:dyDescent="0.25">
      <c r="B300" s="3"/>
      <c r="C300" s="3"/>
      <c r="D300" s="3"/>
      <c r="E300" s="3"/>
      <c r="F300" s="3"/>
      <c r="Q300" s="3"/>
      <c r="R300" s="3"/>
    </row>
    <row r="301" spans="2:18" x14ac:dyDescent="0.25">
      <c r="B301" s="3"/>
      <c r="C301" s="3"/>
      <c r="D301" s="3"/>
      <c r="E301" s="3"/>
      <c r="F301" s="3"/>
      <c r="Q301" s="3"/>
      <c r="R301" s="3"/>
    </row>
    <row r="302" spans="2:18" x14ac:dyDescent="0.25">
      <c r="B302" s="3"/>
      <c r="C302" s="3"/>
      <c r="D302" s="3"/>
      <c r="E302" s="3"/>
      <c r="F302" s="3"/>
      <c r="Q302" s="3"/>
      <c r="R302" s="3"/>
    </row>
    <row r="303" spans="2:18" x14ac:dyDescent="0.25">
      <c r="B303" s="3"/>
      <c r="C303" s="3"/>
      <c r="D303" s="3"/>
      <c r="E303" s="3"/>
      <c r="F303" s="3"/>
      <c r="Q303" s="3"/>
      <c r="R303" s="3"/>
    </row>
    <row r="304" spans="2:18" x14ac:dyDescent="0.25">
      <c r="B304" s="3"/>
      <c r="C304" s="3"/>
      <c r="D304" s="3"/>
      <c r="E304" s="3"/>
      <c r="F304" s="3"/>
      <c r="Q304" s="3"/>
      <c r="R304" s="3"/>
    </row>
    <row r="305" spans="2:18" x14ac:dyDescent="0.25">
      <c r="B305" s="3"/>
      <c r="C305" s="3"/>
      <c r="D305" s="3"/>
      <c r="E305" s="3"/>
      <c r="F305" s="3"/>
      <c r="Q305" s="3"/>
      <c r="R305" s="3"/>
    </row>
    <row r="306" spans="2:18" x14ac:dyDescent="0.25">
      <c r="B306" s="3"/>
      <c r="C306" s="3"/>
      <c r="D306" s="3"/>
      <c r="E306" s="3"/>
      <c r="F306" s="3"/>
      <c r="Q306" s="3"/>
      <c r="R306" s="3"/>
    </row>
    <row r="307" spans="2:18" x14ac:dyDescent="0.25">
      <c r="B307" s="3"/>
      <c r="C307" s="3"/>
      <c r="D307" s="3"/>
      <c r="E307" s="3"/>
      <c r="F307" s="3"/>
      <c r="Q307" s="3"/>
      <c r="R307" s="3"/>
    </row>
    <row r="308" spans="2:18" x14ac:dyDescent="0.25">
      <c r="B308" s="3"/>
      <c r="C308" s="3"/>
      <c r="D308" s="3"/>
      <c r="E308" s="3"/>
      <c r="F308" s="3"/>
      <c r="Q308" s="3"/>
      <c r="R308" s="3"/>
    </row>
    <row r="309" spans="2:18" x14ac:dyDescent="0.25">
      <c r="B309" s="3"/>
      <c r="C309" s="3"/>
      <c r="D309" s="3"/>
      <c r="E309" s="3"/>
      <c r="F309" s="3"/>
      <c r="Q309" s="3"/>
      <c r="R309" s="3"/>
    </row>
    <row r="310" spans="2:18" x14ac:dyDescent="0.25">
      <c r="B310" s="3"/>
      <c r="C310" s="3"/>
      <c r="D310" s="3"/>
      <c r="E310" s="3"/>
      <c r="F310" s="3"/>
      <c r="Q310" s="3"/>
      <c r="R310" s="3"/>
    </row>
    <row r="311" spans="2:18" x14ac:dyDescent="0.25">
      <c r="B311" s="3"/>
      <c r="C311" s="3"/>
      <c r="D311" s="3"/>
      <c r="E311" s="3"/>
      <c r="F311" s="3"/>
      <c r="Q311" s="3"/>
      <c r="R311" s="3"/>
    </row>
    <row r="312" spans="2:18" x14ac:dyDescent="0.25">
      <c r="B312" s="3"/>
      <c r="C312" s="3"/>
      <c r="D312" s="3"/>
      <c r="E312" s="3"/>
      <c r="F312" s="3"/>
      <c r="Q312" s="3"/>
      <c r="R312" s="3"/>
    </row>
    <row r="313" spans="2:18" x14ac:dyDescent="0.25">
      <c r="B313" s="3"/>
      <c r="C313" s="3"/>
      <c r="D313" s="3"/>
      <c r="E313" s="3"/>
      <c r="F313" s="3"/>
      <c r="Q313" s="3"/>
      <c r="R313" s="3"/>
    </row>
    <row r="314" spans="2:18" x14ac:dyDescent="0.25">
      <c r="B314" s="3"/>
      <c r="C314" s="3"/>
      <c r="D314" s="3"/>
      <c r="E314" s="3"/>
      <c r="F314" s="3"/>
      <c r="Q314" s="3"/>
      <c r="R314" s="3"/>
    </row>
    <row r="315" spans="2:18" x14ac:dyDescent="0.25">
      <c r="B315" s="3"/>
      <c r="C315" s="3"/>
      <c r="D315" s="3"/>
      <c r="E315" s="3"/>
      <c r="F315" s="3"/>
      <c r="Q315" s="3"/>
      <c r="R315" s="3"/>
    </row>
    <row r="316" spans="2:18" x14ac:dyDescent="0.25">
      <c r="B316" s="3"/>
      <c r="C316" s="3"/>
      <c r="D316" s="3"/>
      <c r="E316" s="3"/>
      <c r="F316" s="3"/>
      <c r="Q316" s="3"/>
      <c r="R316" s="3"/>
    </row>
    <row r="317" spans="2:18" x14ac:dyDescent="0.25">
      <c r="B317" s="3"/>
      <c r="C317" s="3"/>
      <c r="D317" s="3"/>
      <c r="E317" s="3"/>
      <c r="F317" s="3"/>
      <c r="Q317" s="3"/>
      <c r="R317" s="3"/>
    </row>
    <row r="318" spans="2:18" x14ac:dyDescent="0.25">
      <c r="B318" s="3"/>
      <c r="C318" s="3"/>
      <c r="D318" s="3"/>
      <c r="E318" s="3"/>
      <c r="F318" s="3"/>
      <c r="Q318" s="3"/>
      <c r="R318" s="3"/>
    </row>
    <row r="319" spans="2:18" x14ac:dyDescent="0.25">
      <c r="B319" s="3"/>
      <c r="C319" s="3"/>
      <c r="D319" s="3"/>
      <c r="E319" s="3"/>
      <c r="F319" s="3"/>
      <c r="Q319" s="3"/>
      <c r="R319" s="3"/>
    </row>
    <row r="320" spans="2:18" x14ac:dyDescent="0.25">
      <c r="B320" s="3"/>
      <c r="C320" s="3"/>
      <c r="D320" s="3"/>
      <c r="E320" s="3"/>
      <c r="F320" s="3"/>
      <c r="Q320" s="3"/>
      <c r="R320" s="3"/>
    </row>
    <row r="321" spans="2:18" x14ac:dyDescent="0.25">
      <c r="B321" s="3"/>
      <c r="C321" s="3"/>
      <c r="D321" s="3"/>
      <c r="E321" s="3"/>
      <c r="F321" s="3"/>
      <c r="Q321" s="3"/>
      <c r="R321" s="3"/>
    </row>
    <row r="322" spans="2:18" x14ac:dyDescent="0.25">
      <c r="B322" s="3"/>
      <c r="C322" s="3"/>
      <c r="D322" s="3"/>
      <c r="E322" s="3"/>
      <c r="F322" s="3"/>
      <c r="Q322" s="3"/>
      <c r="R322" s="3"/>
    </row>
    <row r="323" spans="2:18" x14ac:dyDescent="0.25">
      <c r="B323" s="3"/>
      <c r="C323" s="3"/>
      <c r="D323" s="3"/>
      <c r="E323" s="3"/>
      <c r="F323" s="3"/>
      <c r="Q323" s="3"/>
      <c r="R323" s="3"/>
    </row>
    <row r="324" spans="2:18" x14ac:dyDescent="0.25">
      <c r="B324" s="3"/>
      <c r="C324" s="3"/>
      <c r="D324" s="3"/>
      <c r="E324" s="3"/>
      <c r="F324" s="3"/>
      <c r="Q324" s="3"/>
      <c r="R324" s="3"/>
    </row>
    <row r="325" spans="2:18" x14ac:dyDescent="0.25">
      <c r="B325" s="3"/>
      <c r="C325" s="3"/>
      <c r="D325" s="3"/>
      <c r="E325" s="3"/>
      <c r="F325" s="3"/>
      <c r="Q325" s="3"/>
      <c r="R325" s="3"/>
    </row>
    <row r="326" spans="2:18" x14ac:dyDescent="0.25">
      <c r="Q326" s="3"/>
      <c r="R326" s="3"/>
    </row>
    <row r="327" spans="2:18" x14ac:dyDescent="0.25">
      <c r="Q327" s="3"/>
      <c r="R327" s="3"/>
    </row>
    <row r="328" spans="2:18" x14ac:dyDescent="0.25">
      <c r="Q328" s="3"/>
      <c r="R328" s="3"/>
    </row>
    <row r="329" spans="2:18" x14ac:dyDescent="0.25">
      <c r="Q329" s="3"/>
      <c r="R329" s="3"/>
    </row>
    <row r="330" spans="2:18" x14ac:dyDescent="0.25">
      <c r="Q330" s="3"/>
      <c r="R330" s="3"/>
    </row>
    <row r="331" spans="2:18" x14ac:dyDescent="0.25">
      <c r="Q331" s="3"/>
      <c r="R331" s="3"/>
    </row>
    <row r="332" spans="2:18" x14ac:dyDescent="0.25">
      <c r="Q332" s="3"/>
      <c r="R332" s="3"/>
    </row>
    <row r="333" spans="2:18" x14ac:dyDescent="0.25">
      <c r="Q333" s="3"/>
      <c r="R333" s="3"/>
    </row>
    <row r="334" spans="2:18" x14ac:dyDescent="0.25">
      <c r="Q334" s="3"/>
      <c r="R334" s="3"/>
    </row>
    <row r="335" spans="2:18" x14ac:dyDescent="0.25">
      <c r="Q335" s="3"/>
      <c r="R335" s="3"/>
    </row>
    <row r="336" spans="2:18" x14ac:dyDescent="0.25">
      <c r="Q336" s="3"/>
      <c r="R336" s="3"/>
    </row>
    <row r="337" spans="17:18" x14ac:dyDescent="0.25">
      <c r="Q337" s="3"/>
      <c r="R337" s="3"/>
    </row>
    <row r="338" spans="17:18" x14ac:dyDescent="0.25">
      <c r="Q338" s="3"/>
      <c r="R338" s="3"/>
    </row>
    <row r="339" spans="17:18" x14ac:dyDescent="0.25">
      <c r="Q339" s="3"/>
      <c r="R339" s="3"/>
    </row>
    <row r="340" spans="17:18" x14ac:dyDescent="0.25">
      <c r="Q340" s="3"/>
      <c r="R340" s="3"/>
    </row>
    <row r="341" spans="17:18" x14ac:dyDescent="0.25">
      <c r="Q341" s="3"/>
      <c r="R341" s="3"/>
    </row>
    <row r="342" spans="17:18" x14ac:dyDescent="0.25">
      <c r="Q342" s="3"/>
      <c r="R342" s="3"/>
    </row>
    <row r="343" spans="17:18" x14ac:dyDescent="0.25">
      <c r="Q343" s="3"/>
      <c r="R343" s="3"/>
    </row>
  </sheetData>
  <mergeCells count="6">
    <mergeCell ref="S275:W275"/>
    <mergeCell ref="AA1:BC1"/>
    <mergeCell ref="A4:Z4"/>
    <mergeCell ref="T237:W237"/>
    <mergeCell ref="A238:Z238"/>
    <mergeCell ref="A1:D1"/>
  </mergeCells>
  <pageMargins left="0" right="0" top="0.75" bottom="0.75" header="0.3" footer="0.3"/>
  <pageSetup paperSize="5" scale="52" fitToHeight="8" orientation="landscape" r:id="rId1"/>
  <headerFooter>
    <oddHeader>&amp;C&amp;"Arial,Bold"&amp;24FY27 Funding Application Process</oddHead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408"/>
  <sheetViews>
    <sheetView topLeftCell="A248" zoomScale="130" zoomScaleNormal="130" workbookViewId="0">
      <pane xSplit="1" topLeftCell="B1" activePane="topRight" state="frozen"/>
      <selection pane="topRight" activeCell="A267" sqref="A267"/>
    </sheetView>
  </sheetViews>
  <sheetFormatPr defaultColWidth="11" defaultRowHeight="13.2" x14ac:dyDescent="0.25"/>
  <cols>
    <col min="1" max="1" width="35.69921875" style="10" customWidth="1"/>
    <col min="2" max="2" width="14.3984375" style="52" customWidth="1"/>
    <col min="3" max="3" width="14" style="3" customWidth="1"/>
    <col min="4" max="4" width="12.3984375" style="53" bestFit="1" customWidth="1"/>
    <col min="5" max="5" width="11.19921875" style="54" bestFit="1" customWidth="1"/>
    <col min="6" max="6" width="13.69921875" style="1" customWidth="1"/>
    <col min="7" max="7" width="12.3984375" style="11" bestFit="1" customWidth="1"/>
    <col min="8" max="8" width="13.5" style="13" bestFit="1" customWidth="1"/>
    <col min="9" max="9" width="11" style="1" customWidth="1"/>
    <col min="10" max="10" width="15.69921875" style="1" customWidth="1"/>
    <col min="11" max="21" width="11" style="4" customWidth="1"/>
    <col min="22" max="22" width="11.19921875" style="4" customWidth="1"/>
    <col min="23" max="23" width="11" style="4" customWidth="1"/>
    <col min="24" max="16384" width="11" style="4"/>
  </cols>
  <sheetData>
    <row r="1" spans="1:26" ht="34.5" customHeight="1" x14ac:dyDescent="0.25">
      <c r="A1" s="281" t="s">
        <v>366</v>
      </c>
      <c r="B1" s="282"/>
      <c r="C1" s="282"/>
      <c r="D1" s="282"/>
      <c r="E1" s="282"/>
      <c r="F1" s="282"/>
      <c r="G1" s="282"/>
      <c r="H1" s="283"/>
      <c r="I1" s="287" t="str">
        <f>'Funding Process Tracking'!A2</f>
        <v>updated 2.9.2026</v>
      </c>
      <c r="J1" s="288"/>
    </row>
    <row r="2" spans="1:26" s="31" customFormat="1" ht="61.5" customHeight="1" thickBot="1" x14ac:dyDescent="0.3">
      <c r="A2" s="27"/>
      <c r="B2" s="142" t="s">
        <v>318</v>
      </c>
      <c r="C2" s="28" t="s">
        <v>320</v>
      </c>
      <c r="D2" s="68" t="s">
        <v>253</v>
      </c>
      <c r="E2" s="69" t="s">
        <v>254</v>
      </c>
      <c r="F2" s="29" t="s">
        <v>255</v>
      </c>
      <c r="G2" s="30" t="s">
        <v>256</v>
      </c>
      <c r="H2" s="108" t="s">
        <v>257</v>
      </c>
      <c r="J2" s="31" t="s">
        <v>258</v>
      </c>
    </row>
    <row r="3" spans="1:26" s="7" customFormat="1" ht="23.25" customHeight="1" thickTop="1" x14ac:dyDescent="0.25">
      <c r="A3" s="284" t="s">
        <v>20</v>
      </c>
      <c r="B3" s="285"/>
      <c r="C3" s="285"/>
      <c r="D3" s="285"/>
      <c r="E3" s="285"/>
      <c r="F3" s="285"/>
      <c r="G3" s="285"/>
      <c r="H3" s="279"/>
    </row>
    <row r="4" spans="1:26" s="7" customFormat="1" ht="5.25" customHeight="1" x14ac:dyDescent="0.25">
      <c r="A4" s="19"/>
      <c r="B4" s="143"/>
      <c r="C4" s="60"/>
      <c r="D4" s="67"/>
      <c r="E4" s="67"/>
      <c r="F4" s="61"/>
      <c r="G4" s="20"/>
      <c r="H4" s="109"/>
    </row>
    <row r="5" spans="1:26" s="33" customFormat="1" ht="23.25" customHeight="1" x14ac:dyDescent="0.25">
      <c r="A5" s="32" t="s">
        <v>21</v>
      </c>
      <c r="B5" s="141">
        <f>'Funding Process Tracking'!R5</f>
        <v>3000</v>
      </c>
      <c r="C5" s="144">
        <f>'Funding Process Tracking'!Z5</f>
        <v>2640</v>
      </c>
      <c r="D5" s="86"/>
      <c r="E5"/>
      <c r="F5" s="50">
        <f>'Initial Allocation'!C5</f>
        <v>2640</v>
      </c>
      <c r="G5"/>
      <c r="H5" s="110">
        <f>'Initial Allocation'!F5</f>
        <v>2640</v>
      </c>
    </row>
    <row r="6" spans="1:26" ht="13.8" x14ac:dyDescent="0.25">
      <c r="A6" s="9" t="s">
        <v>22</v>
      </c>
      <c r="B6" s="141">
        <f>'Funding Process Tracking'!R6</f>
        <v>845</v>
      </c>
      <c r="C6" s="144">
        <f>'Funding Process Tracking'!Z6</f>
        <v>600</v>
      </c>
      <c r="D6" s="86"/>
      <c r="E6"/>
      <c r="F6" s="50">
        <f>'Initial Allocation'!C6</f>
        <v>600</v>
      </c>
      <c r="G6"/>
      <c r="H6" s="110">
        <f>'Initial Allocation'!F6</f>
        <v>600</v>
      </c>
      <c r="W6" s="13"/>
      <c r="X6" s="16"/>
      <c r="Y6" s="16"/>
      <c r="Z6" s="16"/>
    </row>
    <row r="7" spans="1:26" ht="13.8" x14ac:dyDescent="0.25">
      <c r="A7" s="9" t="s">
        <v>23</v>
      </c>
      <c r="B7" s="141">
        <f>'Funding Process Tracking'!R7</f>
        <v>5200</v>
      </c>
      <c r="C7" s="144">
        <f>'Funding Process Tracking'!Z7</f>
        <v>4400</v>
      </c>
      <c r="D7" s="86"/>
      <c r="E7"/>
      <c r="F7" s="50">
        <f>'Initial Allocation'!C7</f>
        <v>4400</v>
      </c>
      <c r="G7"/>
      <c r="H7" s="110">
        <f>'Initial Allocation'!F7</f>
        <v>4400</v>
      </c>
      <c r="W7" s="13"/>
      <c r="X7" s="16"/>
      <c r="Y7" s="16"/>
      <c r="Z7" s="16"/>
    </row>
    <row r="8" spans="1:26" ht="13.8" x14ac:dyDescent="0.25">
      <c r="A8" s="9" t="s">
        <v>344</v>
      </c>
      <c r="B8" s="141">
        <f>'Funding Process Tracking'!R8</f>
        <v>500</v>
      </c>
      <c r="C8" s="144">
        <f>'Funding Process Tracking'!Z8</f>
        <v>500</v>
      </c>
      <c r="D8" s="86"/>
      <c r="E8"/>
      <c r="F8" s="50">
        <f>'Initial Allocation'!C8</f>
        <v>500</v>
      </c>
      <c r="G8"/>
      <c r="H8" s="110">
        <f>'Initial Allocation'!F8</f>
        <v>500</v>
      </c>
      <c r="W8" s="13"/>
      <c r="X8" s="16"/>
      <c r="Y8" s="16"/>
      <c r="Z8" s="16"/>
    </row>
    <row r="9" spans="1:26" ht="13.8" x14ac:dyDescent="0.25">
      <c r="A9" s="9" t="s">
        <v>25</v>
      </c>
      <c r="B9" s="141">
        <f>'Funding Process Tracking'!R9</f>
        <v>1430</v>
      </c>
      <c r="C9" s="144">
        <f>'Funding Process Tracking'!Z9</f>
        <v>1210</v>
      </c>
      <c r="D9" s="86"/>
      <c r="E9"/>
      <c r="F9" s="50">
        <f>'Initial Allocation'!C9</f>
        <v>1210</v>
      </c>
      <c r="G9"/>
      <c r="H9" s="110">
        <f>'Initial Allocation'!F9</f>
        <v>1210</v>
      </c>
      <c r="W9" s="13"/>
      <c r="X9" s="16"/>
      <c r="Y9" s="16"/>
      <c r="Z9" s="16"/>
    </row>
    <row r="10" spans="1:26" ht="13.8" x14ac:dyDescent="0.25">
      <c r="A10" s="9" t="s">
        <v>367</v>
      </c>
      <c r="B10" s="141">
        <f>'Funding Process Tracking'!R10</f>
        <v>1365</v>
      </c>
      <c r="C10" s="144">
        <f>'Funding Process Tracking'!Z10</f>
        <v>1210</v>
      </c>
      <c r="D10" s="86"/>
      <c r="E10"/>
      <c r="F10" s="50">
        <f>'Initial Allocation'!C10</f>
        <v>1210</v>
      </c>
      <c r="G10"/>
      <c r="H10" s="110">
        <f>'Initial Allocation'!F10</f>
        <v>1210</v>
      </c>
      <c r="W10" s="13"/>
      <c r="X10" s="16"/>
      <c r="Y10" s="16"/>
      <c r="Z10" s="16"/>
    </row>
    <row r="11" spans="1:26" ht="13.8" x14ac:dyDescent="0.25">
      <c r="A11" s="9" t="s">
        <v>27</v>
      </c>
      <c r="B11" s="141">
        <f>'Funding Process Tracking'!R11</f>
        <v>2500</v>
      </c>
      <c r="C11" s="144">
        <f>'Funding Process Tracking'!Z11</f>
        <v>2420</v>
      </c>
      <c r="D11" s="86"/>
      <c r="E11"/>
      <c r="F11" s="50">
        <f>'Initial Allocation'!C11</f>
        <v>2420</v>
      </c>
      <c r="G11"/>
      <c r="H11" s="110">
        <f>'Initial Allocation'!F11</f>
        <v>2420</v>
      </c>
      <c r="W11" s="13"/>
      <c r="X11" s="16"/>
      <c r="Y11" s="16"/>
      <c r="Z11" s="16"/>
    </row>
    <row r="12" spans="1:26" ht="13.8" x14ac:dyDescent="0.25">
      <c r="A12" s="9" t="s">
        <v>28</v>
      </c>
      <c r="B12" s="141">
        <f>'Funding Process Tracking'!R12</f>
        <v>10660</v>
      </c>
      <c r="C12" s="144">
        <f>'Funding Process Tracking'!Z12</f>
        <v>9000</v>
      </c>
      <c r="D12" s="86"/>
      <c r="E12"/>
      <c r="F12" s="50">
        <f>'Initial Allocation'!C12</f>
        <v>9000</v>
      </c>
      <c r="G12"/>
      <c r="H12" s="110">
        <f>'Initial Allocation'!F12</f>
        <v>9000</v>
      </c>
      <c r="W12" s="13"/>
      <c r="X12" s="16"/>
      <c r="Y12" s="16"/>
      <c r="Z12" s="16"/>
    </row>
    <row r="13" spans="1:26" ht="13.8" x14ac:dyDescent="0.25">
      <c r="A13" s="9" t="s">
        <v>360</v>
      </c>
      <c r="B13" s="141">
        <f>'Funding Process Tracking'!R13</f>
        <v>3300</v>
      </c>
      <c r="C13" s="144">
        <f>'Funding Process Tracking'!Z13</f>
        <v>500</v>
      </c>
      <c r="D13" s="86"/>
      <c r="E13"/>
      <c r="F13" s="50">
        <f>'Initial Allocation'!C13</f>
        <v>500</v>
      </c>
      <c r="G13"/>
      <c r="H13" s="110">
        <f>'Initial Allocation'!F13</f>
        <v>500</v>
      </c>
      <c r="W13" s="13"/>
      <c r="X13" s="16"/>
      <c r="Y13" s="16"/>
      <c r="Z13" s="16"/>
    </row>
    <row r="14" spans="1:26" ht="13.8" x14ac:dyDescent="0.25">
      <c r="A14" s="9" t="s">
        <v>29</v>
      </c>
      <c r="B14" s="141">
        <f>'Funding Process Tracking'!R14</f>
        <v>500</v>
      </c>
      <c r="C14" s="144">
        <f>'Funding Process Tracking'!Z14</f>
        <v>400</v>
      </c>
      <c r="D14" s="86"/>
      <c r="E14"/>
      <c r="F14" s="50">
        <f>'Initial Allocation'!C14</f>
        <v>400</v>
      </c>
      <c r="G14"/>
      <c r="H14" s="110">
        <f>'Initial Allocation'!F14</f>
        <v>400</v>
      </c>
      <c r="W14" s="13"/>
      <c r="X14" s="16"/>
      <c r="Y14" s="16"/>
      <c r="Z14" s="16"/>
    </row>
    <row r="15" spans="1:26" ht="13.8" x14ac:dyDescent="0.25">
      <c r="A15" s="9" t="s">
        <v>30</v>
      </c>
      <c r="B15" s="141">
        <f>'Funding Process Tracking'!R15</f>
        <v>845</v>
      </c>
      <c r="C15" s="144">
        <f>'Funding Process Tracking'!Z15</f>
        <v>650</v>
      </c>
      <c r="D15" s="86"/>
      <c r="E15"/>
      <c r="F15" s="50">
        <f>'Initial Allocation'!C15</f>
        <v>650</v>
      </c>
      <c r="G15"/>
      <c r="H15" s="110">
        <f>'Initial Allocation'!F15</f>
        <v>650</v>
      </c>
      <c r="W15" s="13"/>
      <c r="X15" s="16"/>
      <c r="Y15" s="16"/>
      <c r="Z15" s="16"/>
    </row>
    <row r="16" spans="1:26" ht="13.8" x14ac:dyDescent="0.25">
      <c r="A16" s="9" t="s">
        <v>259</v>
      </c>
      <c r="B16" s="141">
        <f>'Funding Process Tracking'!R16</f>
        <v>0</v>
      </c>
      <c r="C16" s="144">
        <f>'Funding Process Tracking'!Z16</f>
        <v>0</v>
      </c>
      <c r="D16" s="86"/>
      <c r="E16"/>
      <c r="F16" s="50">
        <f>'Initial Allocation'!C16</f>
        <v>0</v>
      </c>
      <c r="G16"/>
      <c r="H16" s="110">
        <f>'Initial Allocation'!F16</f>
        <v>0</v>
      </c>
      <c r="W16" s="13"/>
      <c r="X16" s="16"/>
      <c r="Y16" s="16"/>
      <c r="Z16" s="16"/>
    </row>
    <row r="17" spans="1:26" ht="16.95" customHeight="1" x14ac:dyDescent="0.25">
      <c r="A17" s="9" t="s">
        <v>32</v>
      </c>
      <c r="B17" s="141">
        <f>'Funding Process Tracking'!R17</f>
        <v>6500</v>
      </c>
      <c r="C17" s="144">
        <f>'Funding Process Tracking'!Z17</f>
        <v>5000</v>
      </c>
      <c r="D17" s="86"/>
      <c r="E17"/>
      <c r="F17" s="50">
        <f>'Initial Allocation'!C17</f>
        <v>5000</v>
      </c>
      <c r="G17"/>
      <c r="H17" s="110">
        <f>'Initial Allocation'!F17</f>
        <v>5000</v>
      </c>
      <c r="W17" s="13"/>
      <c r="X17" s="16"/>
      <c r="Y17" s="16"/>
      <c r="Z17" s="16"/>
    </row>
    <row r="18" spans="1:26" ht="13.8" x14ac:dyDescent="0.25">
      <c r="A18" s="9" t="s">
        <v>33</v>
      </c>
      <c r="B18" s="141">
        <f>'Funding Process Tracking'!R18</f>
        <v>5785</v>
      </c>
      <c r="C18" s="144">
        <f>'Funding Process Tracking'!Z18</f>
        <v>4900</v>
      </c>
      <c r="D18" s="86"/>
      <c r="E18"/>
      <c r="F18" s="50">
        <f>'Initial Allocation'!C18</f>
        <v>4900</v>
      </c>
      <c r="G18"/>
      <c r="H18" s="110">
        <f>'Initial Allocation'!F18</f>
        <v>4900</v>
      </c>
      <c r="W18" s="13"/>
      <c r="X18" s="16"/>
      <c r="Y18" s="16"/>
      <c r="Z18" s="16"/>
    </row>
    <row r="19" spans="1:26" ht="13.8" x14ac:dyDescent="0.25">
      <c r="A19" s="9" t="s">
        <v>34</v>
      </c>
      <c r="B19" s="141">
        <f>'Funding Process Tracking'!R19</f>
        <v>14300</v>
      </c>
      <c r="C19" s="144">
        <f>'Funding Process Tracking'!Z19</f>
        <v>12100</v>
      </c>
      <c r="D19" s="86"/>
      <c r="E19"/>
      <c r="F19" s="50">
        <f>'Initial Allocation'!C19</f>
        <v>12100</v>
      </c>
      <c r="G19"/>
      <c r="H19" s="110">
        <f>'Initial Allocation'!F19</f>
        <v>12100</v>
      </c>
      <c r="W19" s="13"/>
      <c r="X19" s="16"/>
      <c r="Y19" s="16"/>
      <c r="Z19" s="16"/>
    </row>
    <row r="20" spans="1:26" ht="13.8" x14ac:dyDescent="0.25">
      <c r="A20" s="9" t="s">
        <v>260</v>
      </c>
      <c r="B20" s="141">
        <f>'Funding Process Tracking'!R20</f>
        <v>1040</v>
      </c>
      <c r="C20" s="144">
        <f>'Funding Process Tracking'!Z20</f>
        <v>800</v>
      </c>
      <c r="D20" s="86"/>
      <c r="E20"/>
      <c r="F20" s="50">
        <f>'Initial Allocation'!C20</f>
        <v>800</v>
      </c>
      <c r="G20"/>
      <c r="H20" s="110">
        <f>'Initial Allocation'!F20</f>
        <v>800</v>
      </c>
      <c r="W20" s="13"/>
      <c r="X20" s="16"/>
      <c r="Y20" s="16"/>
      <c r="Z20" s="16"/>
    </row>
    <row r="21" spans="1:26" ht="16.95" customHeight="1" x14ac:dyDescent="0.25">
      <c r="A21" s="9" t="s">
        <v>368</v>
      </c>
      <c r="B21" s="141">
        <f>'Funding Process Tracking'!R21</f>
        <v>500</v>
      </c>
      <c r="C21" s="144">
        <f>'Funding Process Tracking'!Z21</f>
        <v>500</v>
      </c>
      <c r="D21" s="86"/>
      <c r="E21"/>
      <c r="F21" s="50">
        <f>'Initial Allocation'!C21</f>
        <v>500</v>
      </c>
      <c r="G21"/>
      <c r="H21" s="110">
        <f>'Initial Allocation'!F21</f>
        <v>500</v>
      </c>
      <c r="W21" s="13"/>
      <c r="X21" s="16"/>
      <c r="Y21" s="16"/>
      <c r="Z21" s="16"/>
    </row>
    <row r="22" spans="1:26" ht="13.8" x14ac:dyDescent="0.25">
      <c r="A22" s="9" t="s">
        <v>36</v>
      </c>
      <c r="B22" s="141">
        <f>'Funding Process Tracking'!R22</f>
        <v>1000</v>
      </c>
      <c r="C22" s="144">
        <f>'Funding Process Tracking'!Z22</f>
        <v>600</v>
      </c>
      <c r="D22" s="86"/>
      <c r="E22"/>
      <c r="F22" s="50">
        <f>'Initial Allocation'!C22</f>
        <v>600</v>
      </c>
      <c r="G22"/>
      <c r="H22" s="110">
        <f>'Initial Allocation'!F22</f>
        <v>600</v>
      </c>
      <c r="W22" s="13"/>
      <c r="X22" s="16"/>
      <c r="Y22" s="16"/>
      <c r="Z22" s="16"/>
    </row>
    <row r="23" spans="1:26" ht="13.8" x14ac:dyDescent="0.25">
      <c r="A23" s="9" t="s">
        <v>37</v>
      </c>
      <c r="B23" s="141">
        <f>'Funding Process Tracking'!R23</f>
        <v>0</v>
      </c>
      <c r="C23" s="144">
        <f>'Funding Process Tracking'!Z23</f>
        <v>0</v>
      </c>
      <c r="D23" s="86"/>
      <c r="E23"/>
      <c r="F23" s="50">
        <f>'Initial Allocation'!C23</f>
        <v>0</v>
      </c>
      <c r="G23"/>
      <c r="H23" s="110">
        <f>'Initial Allocation'!F23</f>
        <v>0</v>
      </c>
      <c r="W23" s="13"/>
      <c r="X23" s="16"/>
      <c r="Y23" s="16"/>
      <c r="Z23" s="16"/>
    </row>
    <row r="24" spans="1:26" ht="13.8" x14ac:dyDescent="0.25">
      <c r="A24" s="9" t="s">
        <v>38</v>
      </c>
      <c r="B24" s="141">
        <f>'Funding Process Tracking'!R24</f>
        <v>455</v>
      </c>
      <c r="C24" s="144">
        <f>'Funding Process Tracking'!Z24</f>
        <v>350</v>
      </c>
      <c r="D24" s="86"/>
      <c r="E24"/>
      <c r="F24" s="50">
        <f>'Initial Allocation'!C24</f>
        <v>350</v>
      </c>
      <c r="G24"/>
      <c r="H24" s="110">
        <f>'Initial Allocation'!F24</f>
        <v>350</v>
      </c>
      <c r="W24" s="13"/>
      <c r="X24" s="16"/>
      <c r="Y24" s="16"/>
      <c r="Z24" s="16"/>
    </row>
    <row r="25" spans="1:26" ht="13.8" x14ac:dyDescent="0.25">
      <c r="A25" s="9" t="s">
        <v>302</v>
      </c>
      <c r="B25" s="141">
        <f>'Funding Process Tracking'!R25</f>
        <v>650</v>
      </c>
      <c r="C25" s="144">
        <f>'Funding Process Tracking'!Z25</f>
        <v>550</v>
      </c>
      <c r="D25" s="86"/>
      <c r="E25"/>
      <c r="F25" s="50">
        <f>'Initial Allocation'!C25</f>
        <v>550</v>
      </c>
      <c r="G25"/>
      <c r="H25" s="110">
        <f>'Initial Allocation'!F25</f>
        <v>550</v>
      </c>
      <c r="W25" s="13"/>
      <c r="X25" s="16"/>
      <c r="Y25" s="16"/>
      <c r="Z25" s="16"/>
    </row>
    <row r="26" spans="1:26" ht="13.8" x14ac:dyDescent="0.25">
      <c r="A26" s="9" t="s">
        <v>369</v>
      </c>
      <c r="B26" s="141">
        <f>'Funding Process Tracking'!R26</f>
        <v>3000</v>
      </c>
      <c r="C26" s="144">
        <f>'Funding Process Tracking'!Z26</f>
        <v>2400</v>
      </c>
      <c r="D26" s="86"/>
      <c r="E26"/>
      <c r="F26" s="50">
        <f>'Initial Allocation'!C26</f>
        <v>2400</v>
      </c>
      <c r="G26"/>
      <c r="H26" s="110">
        <f>'Initial Allocation'!F26</f>
        <v>2400</v>
      </c>
      <c r="W26" s="13"/>
      <c r="X26" s="16"/>
      <c r="Y26" s="16"/>
      <c r="Z26" s="16"/>
    </row>
    <row r="27" spans="1:26" ht="13.8" x14ac:dyDescent="0.25">
      <c r="A27" s="9" t="s">
        <v>353</v>
      </c>
      <c r="B27" s="141">
        <f>'Funding Process Tracking'!R27</f>
        <v>500</v>
      </c>
      <c r="C27" s="144">
        <f>'Funding Process Tracking'!Z27</f>
        <v>0</v>
      </c>
      <c r="D27" s="86"/>
      <c r="E27"/>
      <c r="F27" s="50">
        <f>'Initial Allocation'!C27</f>
        <v>0</v>
      </c>
      <c r="G27"/>
      <c r="H27" s="110">
        <f>'Initial Allocation'!F27</f>
        <v>0</v>
      </c>
      <c r="W27" s="13"/>
      <c r="X27" s="16"/>
      <c r="Y27" s="16"/>
      <c r="Z27" s="16"/>
    </row>
    <row r="28" spans="1:26" ht="13.8" x14ac:dyDescent="0.25">
      <c r="A28" s="9" t="s">
        <v>370</v>
      </c>
      <c r="B28" s="141">
        <f>'Funding Process Tracking'!R28</f>
        <v>5350</v>
      </c>
      <c r="C28" s="144">
        <f>'Funding Process Tracking'!Z28</f>
        <v>4400</v>
      </c>
      <c r="D28" s="86"/>
      <c r="E28"/>
      <c r="F28" s="50">
        <f>'Initial Allocation'!C28</f>
        <v>4400</v>
      </c>
      <c r="G28"/>
      <c r="H28" s="110">
        <f>'Initial Allocation'!F28</f>
        <v>4400</v>
      </c>
      <c r="W28" s="13"/>
      <c r="X28" s="16"/>
      <c r="Y28" s="16"/>
      <c r="Z28" s="16"/>
    </row>
    <row r="29" spans="1:26" ht="13.8" x14ac:dyDescent="0.25">
      <c r="A29" s="9" t="s">
        <v>261</v>
      </c>
      <c r="B29" s="141">
        <f>'Funding Process Tracking'!R29</f>
        <v>0</v>
      </c>
      <c r="C29" s="144">
        <f>'Funding Process Tracking'!Z29</f>
        <v>0</v>
      </c>
      <c r="D29" s="86"/>
      <c r="E29"/>
      <c r="F29" s="50">
        <f>'Initial Allocation'!C29</f>
        <v>0</v>
      </c>
      <c r="G29"/>
      <c r="H29" s="110">
        <f>'Initial Allocation'!F29</f>
        <v>0</v>
      </c>
      <c r="W29" s="13"/>
      <c r="X29" s="16"/>
      <c r="Y29" s="16"/>
      <c r="Z29" s="16"/>
    </row>
    <row r="30" spans="1:26" ht="13.8" x14ac:dyDescent="0.25">
      <c r="A30" s="9" t="s">
        <v>262</v>
      </c>
      <c r="B30" s="141">
        <f>'Funding Process Tracking'!R30</f>
        <v>9425</v>
      </c>
      <c r="C30" s="144">
        <f>'Funding Process Tracking'!Z30</f>
        <v>8000</v>
      </c>
      <c r="D30" s="86"/>
      <c r="E30"/>
      <c r="F30" s="50">
        <f>'Initial Allocation'!C30</f>
        <v>8000</v>
      </c>
      <c r="G30"/>
      <c r="H30" s="110">
        <f>'Initial Allocation'!F30</f>
        <v>8000</v>
      </c>
      <c r="W30" s="13"/>
      <c r="X30" s="16"/>
      <c r="Y30" s="16"/>
      <c r="Z30" s="16"/>
    </row>
    <row r="31" spans="1:26" ht="13.8" x14ac:dyDescent="0.25">
      <c r="A31" s="9" t="s">
        <v>43</v>
      </c>
      <c r="B31" s="141">
        <f>'Funding Process Tracking'!R31</f>
        <v>0</v>
      </c>
      <c r="C31" s="144">
        <f>'Funding Process Tracking'!Z31</f>
        <v>0</v>
      </c>
      <c r="D31" s="86"/>
      <c r="E31"/>
      <c r="F31" s="50">
        <f>'Initial Allocation'!C31</f>
        <v>0</v>
      </c>
      <c r="G31"/>
      <c r="H31" s="110">
        <f>'Initial Allocation'!F31</f>
        <v>0</v>
      </c>
      <c r="W31" s="13"/>
      <c r="X31" s="16"/>
      <c r="Y31" s="16"/>
      <c r="Z31" s="16"/>
    </row>
    <row r="32" spans="1:26" ht="13.8" x14ac:dyDescent="0.25">
      <c r="A32" s="9" t="s">
        <v>44</v>
      </c>
      <c r="B32" s="141">
        <f>'Funding Process Tracking'!R32</f>
        <v>3510</v>
      </c>
      <c r="C32" s="144">
        <f>'Funding Process Tracking'!Z32</f>
        <v>3000</v>
      </c>
      <c r="D32" s="86"/>
      <c r="E32"/>
      <c r="F32" s="50">
        <f>'Initial Allocation'!C32</f>
        <v>3000</v>
      </c>
      <c r="G32"/>
      <c r="H32" s="110">
        <f>'Initial Allocation'!F32</f>
        <v>3000</v>
      </c>
      <c r="W32" s="13"/>
      <c r="X32" s="16"/>
      <c r="Y32" s="16"/>
      <c r="Z32" s="16"/>
    </row>
    <row r="33" spans="1:26" ht="13.8" x14ac:dyDescent="0.25">
      <c r="A33" s="9" t="s">
        <v>321</v>
      </c>
      <c r="B33" s="141">
        <f>'Funding Process Tracking'!R33</f>
        <v>0</v>
      </c>
      <c r="C33" s="144">
        <f>'Funding Process Tracking'!Z33</f>
        <v>0</v>
      </c>
      <c r="D33" s="86"/>
      <c r="E33"/>
      <c r="F33" s="50">
        <f>'Initial Allocation'!C33</f>
        <v>0</v>
      </c>
      <c r="G33"/>
      <c r="H33" s="110">
        <f>'Initial Allocation'!F33</f>
        <v>0</v>
      </c>
      <c r="W33" s="13"/>
      <c r="X33" s="16"/>
      <c r="Y33" s="16"/>
      <c r="Z33" s="16"/>
    </row>
    <row r="34" spans="1:26" ht="13.8" x14ac:dyDescent="0.25">
      <c r="A34" s="9" t="s">
        <v>45</v>
      </c>
      <c r="B34" s="141">
        <f>'Funding Process Tracking'!R34</f>
        <v>650</v>
      </c>
      <c r="C34" s="144">
        <f>'Funding Process Tracking'!Z34</f>
        <v>550</v>
      </c>
      <c r="D34" s="86"/>
      <c r="E34"/>
      <c r="F34" s="50">
        <f>'Initial Allocation'!C34</f>
        <v>550</v>
      </c>
      <c r="G34"/>
      <c r="H34" s="110">
        <f>'Initial Allocation'!F34</f>
        <v>550</v>
      </c>
      <c r="W34" s="13"/>
      <c r="X34" s="16"/>
      <c r="Y34" s="16"/>
      <c r="Z34" s="16"/>
    </row>
    <row r="35" spans="1:26" ht="19.5" customHeight="1" x14ac:dyDescent="0.25">
      <c r="A35" s="9" t="s">
        <v>46</v>
      </c>
      <c r="B35" s="141">
        <f>'Funding Process Tracking'!R35</f>
        <v>650</v>
      </c>
      <c r="C35" s="144">
        <f>'Funding Process Tracking'!Z35</f>
        <v>550</v>
      </c>
      <c r="D35" s="86"/>
      <c r="E35"/>
      <c r="F35" s="50">
        <f>'Initial Allocation'!C35</f>
        <v>550</v>
      </c>
      <c r="G35"/>
      <c r="H35" s="110">
        <f>'Initial Allocation'!F35</f>
        <v>550</v>
      </c>
      <c r="W35" s="13"/>
      <c r="X35" s="16"/>
      <c r="Y35" s="16"/>
      <c r="Z35" s="16"/>
    </row>
    <row r="36" spans="1:26" ht="13.8" x14ac:dyDescent="0.25">
      <c r="A36" s="9" t="s">
        <v>263</v>
      </c>
      <c r="B36" s="141">
        <f>'Funding Process Tracking'!R36</f>
        <v>750</v>
      </c>
      <c r="C36" s="144">
        <f>'Funding Process Tracking'!Z36</f>
        <v>0</v>
      </c>
      <c r="D36" s="86"/>
      <c r="E36"/>
      <c r="F36" s="50">
        <f>'Initial Allocation'!C36</f>
        <v>0</v>
      </c>
      <c r="G36"/>
      <c r="H36" s="110">
        <f>'Initial Allocation'!F36</f>
        <v>0</v>
      </c>
      <c r="W36" s="13"/>
      <c r="X36" s="16"/>
      <c r="Y36" s="16"/>
      <c r="Z36" s="16"/>
    </row>
    <row r="37" spans="1:26" ht="13.8" x14ac:dyDescent="0.25">
      <c r="A37" s="9" t="s">
        <v>48</v>
      </c>
      <c r="B37" s="141">
        <f>'Funding Process Tracking'!R37</f>
        <v>6240</v>
      </c>
      <c r="C37" s="144">
        <f>'Funding Process Tracking'!Z37</f>
        <v>5300</v>
      </c>
      <c r="D37" s="86"/>
      <c r="E37"/>
      <c r="F37" s="50">
        <f>'Initial Allocation'!C37</f>
        <v>5300</v>
      </c>
      <c r="G37"/>
      <c r="H37" s="110">
        <f>'Initial Allocation'!F37</f>
        <v>5300</v>
      </c>
      <c r="W37" s="13"/>
      <c r="X37" s="16"/>
      <c r="Y37" s="16"/>
      <c r="Z37" s="16"/>
    </row>
    <row r="38" spans="1:26" ht="13.8" x14ac:dyDescent="0.25">
      <c r="A38" s="9" t="s">
        <v>49</v>
      </c>
      <c r="B38" s="141">
        <f>'Funding Process Tracking'!R38</f>
        <v>650</v>
      </c>
      <c r="C38" s="144">
        <f>'Funding Process Tracking'!Z38</f>
        <v>550</v>
      </c>
      <c r="D38" s="86"/>
      <c r="E38"/>
      <c r="F38" s="50">
        <f>'Initial Allocation'!C38</f>
        <v>550</v>
      </c>
      <c r="G38"/>
      <c r="H38" s="110">
        <f>'Initial Allocation'!F38</f>
        <v>550</v>
      </c>
      <c r="W38" s="13"/>
      <c r="X38" s="16"/>
      <c r="Y38" s="16"/>
      <c r="Z38" s="16"/>
    </row>
    <row r="39" spans="1:26" ht="13.8" x14ac:dyDescent="0.25">
      <c r="A39" s="9" t="s">
        <v>50</v>
      </c>
      <c r="B39" s="141">
        <f>'Funding Process Tracking'!R39</f>
        <v>7150</v>
      </c>
      <c r="C39" s="144">
        <f>'Funding Process Tracking'!Z39</f>
        <v>6100</v>
      </c>
      <c r="D39" s="86"/>
      <c r="E39"/>
      <c r="F39" s="50">
        <f>'Initial Allocation'!C39</f>
        <v>6100</v>
      </c>
      <c r="G39"/>
      <c r="H39" s="110">
        <f>'Initial Allocation'!F39</f>
        <v>6100</v>
      </c>
      <c r="W39" s="13"/>
      <c r="X39" s="16"/>
      <c r="Y39" s="16"/>
      <c r="Z39" s="16"/>
    </row>
    <row r="40" spans="1:26" ht="13.8" x14ac:dyDescent="0.25">
      <c r="A40" s="9" t="s">
        <v>51</v>
      </c>
      <c r="B40" s="141">
        <f>'Funding Process Tracking'!R40</f>
        <v>850</v>
      </c>
      <c r="C40" s="144">
        <f>'Funding Process Tracking'!Z40</f>
        <v>0</v>
      </c>
      <c r="D40" s="86"/>
      <c r="E40"/>
      <c r="F40" s="50">
        <f>'Initial Allocation'!C40</f>
        <v>0</v>
      </c>
      <c r="G40"/>
      <c r="H40" s="110">
        <f>'Initial Allocation'!F40</f>
        <v>0</v>
      </c>
      <c r="W40" s="13"/>
      <c r="X40" s="16"/>
      <c r="Y40" s="16"/>
      <c r="Z40" s="16"/>
    </row>
    <row r="41" spans="1:26" ht="13.8" x14ac:dyDescent="0.25">
      <c r="A41" s="9" t="s">
        <v>52</v>
      </c>
      <c r="B41" s="141">
        <f>'Funding Process Tracking'!R41</f>
        <v>0</v>
      </c>
      <c r="C41" s="144">
        <f>'Funding Process Tracking'!Z41</f>
        <v>0</v>
      </c>
      <c r="D41" s="86"/>
      <c r="E41"/>
      <c r="F41" s="50">
        <f>'Initial Allocation'!C41</f>
        <v>0</v>
      </c>
      <c r="G41"/>
      <c r="H41" s="110">
        <f>'Initial Allocation'!F41</f>
        <v>0</v>
      </c>
      <c r="W41" s="13"/>
      <c r="X41" s="16"/>
      <c r="Y41" s="16"/>
      <c r="Z41" s="16"/>
    </row>
    <row r="42" spans="1:26" ht="13.8" x14ac:dyDescent="0.25">
      <c r="A42" s="9" t="s">
        <v>53</v>
      </c>
      <c r="B42" s="141">
        <f>'Funding Process Tracking'!R42</f>
        <v>15000</v>
      </c>
      <c r="C42" s="144">
        <f>'Funding Process Tracking'!Z42</f>
        <v>15000</v>
      </c>
      <c r="D42" s="86"/>
      <c r="E42"/>
      <c r="F42" s="50">
        <f>'Initial Allocation'!C42</f>
        <v>15000</v>
      </c>
      <c r="G42"/>
      <c r="H42" s="110">
        <f>'Initial Allocation'!F42</f>
        <v>15000</v>
      </c>
      <c r="W42" s="13"/>
      <c r="X42" s="16"/>
      <c r="Y42" s="16"/>
      <c r="Z42" s="16"/>
    </row>
    <row r="43" spans="1:26" ht="13.8" x14ac:dyDescent="0.25">
      <c r="A43" s="9" t="s">
        <v>54</v>
      </c>
      <c r="B43" s="141">
        <f>'Funding Process Tracking'!R43</f>
        <v>650</v>
      </c>
      <c r="C43" s="144">
        <f>'Funding Process Tracking'!Z43</f>
        <v>0</v>
      </c>
      <c r="D43" s="86"/>
      <c r="E43"/>
      <c r="F43" s="50">
        <f>'Initial Allocation'!C43</f>
        <v>0</v>
      </c>
      <c r="G43"/>
      <c r="H43" s="110">
        <f>'Initial Allocation'!F43</f>
        <v>0</v>
      </c>
      <c r="W43" s="13"/>
      <c r="X43" s="16"/>
      <c r="Y43" s="16"/>
      <c r="Z43" s="16"/>
    </row>
    <row r="44" spans="1:26" ht="13.8" x14ac:dyDescent="0.25">
      <c r="A44" s="9" t="s">
        <v>55</v>
      </c>
      <c r="B44" s="141">
        <f>'Funding Process Tracking'!R44</f>
        <v>1000</v>
      </c>
      <c r="C44" s="144">
        <f>'Funding Process Tracking'!Z44</f>
        <v>400</v>
      </c>
      <c r="D44" s="86"/>
      <c r="E44"/>
      <c r="F44" s="50">
        <f>'Initial Allocation'!C44</f>
        <v>400</v>
      </c>
      <c r="G44"/>
      <c r="H44" s="110">
        <f>'Initial Allocation'!F44</f>
        <v>400</v>
      </c>
      <c r="W44" s="13"/>
      <c r="X44" s="16"/>
      <c r="Y44" s="16"/>
      <c r="Z44" s="16"/>
    </row>
    <row r="45" spans="1:26" ht="13.8" x14ac:dyDescent="0.25">
      <c r="A45" s="9" t="s">
        <v>56</v>
      </c>
      <c r="B45" s="141">
        <f>'Funding Process Tracking'!R45</f>
        <v>0</v>
      </c>
      <c r="C45" s="144">
        <f>'Funding Process Tracking'!Z45</f>
        <v>0</v>
      </c>
      <c r="D45" s="86"/>
      <c r="E45"/>
      <c r="F45" s="50">
        <f>'Initial Allocation'!C45</f>
        <v>0</v>
      </c>
      <c r="G45"/>
      <c r="H45" s="110">
        <f>'Initial Allocation'!F45</f>
        <v>0</v>
      </c>
      <c r="W45" s="13"/>
      <c r="X45" s="16"/>
      <c r="Y45" s="16"/>
      <c r="Z45" s="16"/>
    </row>
    <row r="46" spans="1:26" ht="13.8" x14ac:dyDescent="0.25">
      <c r="A46" s="9" t="s">
        <v>57</v>
      </c>
      <c r="B46" s="141">
        <f>'Funding Process Tracking'!R46</f>
        <v>15275</v>
      </c>
      <c r="C46" s="144">
        <f>'Funding Process Tracking'!Z46</f>
        <v>13000</v>
      </c>
      <c r="D46" s="86"/>
      <c r="E46"/>
      <c r="F46" s="50">
        <f>'Initial Allocation'!C46</f>
        <v>13000</v>
      </c>
      <c r="G46"/>
      <c r="H46" s="110">
        <f>'Initial Allocation'!F46</f>
        <v>13000</v>
      </c>
      <c r="W46" s="13"/>
      <c r="X46" s="16"/>
      <c r="Y46" s="16"/>
      <c r="Z46" s="16"/>
    </row>
    <row r="47" spans="1:26" ht="13.8" x14ac:dyDescent="0.25">
      <c r="A47" s="9" t="s">
        <v>371</v>
      </c>
      <c r="B47" s="141">
        <f>'Funding Process Tracking'!R47</f>
        <v>520</v>
      </c>
      <c r="C47" s="144">
        <f>'Funding Process Tracking'!Z47</f>
        <v>320</v>
      </c>
      <c r="D47" s="86"/>
      <c r="E47"/>
      <c r="F47" s="50">
        <f>'Initial Allocation'!C47</f>
        <v>320</v>
      </c>
      <c r="G47"/>
      <c r="H47" s="110">
        <f>'Initial Allocation'!F47</f>
        <v>320</v>
      </c>
      <c r="W47" s="13"/>
      <c r="X47" s="16"/>
      <c r="Y47" s="16"/>
      <c r="Z47" s="16"/>
    </row>
    <row r="48" spans="1:26" ht="13.8" x14ac:dyDescent="0.25">
      <c r="A48" s="9" t="s">
        <v>337</v>
      </c>
      <c r="B48" s="141">
        <f>'Funding Process Tracking'!R48</f>
        <v>500</v>
      </c>
      <c r="C48" s="144">
        <f>'Funding Process Tracking'!Z48</f>
        <v>500</v>
      </c>
      <c r="D48" s="86"/>
      <c r="E48"/>
      <c r="F48" s="50">
        <f>'Initial Allocation'!C48</f>
        <v>500</v>
      </c>
      <c r="G48"/>
      <c r="H48" s="110">
        <f>'Initial Allocation'!F48</f>
        <v>500</v>
      </c>
      <c r="W48" s="13"/>
      <c r="X48" s="16"/>
      <c r="Y48" s="16"/>
      <c r="Z48" s="16"/>
    </row>
    <row r="49" spans="1:26" ht="13.8" x14ac:dyDescent="0.25">
      <c r="A49" s="9" t="s">
        <v>358</v>
      </c>
      <c r="B49" s="141">
        <f>'Funding Process Tracking'!R49</f>
        <v>500</v>
      </c>
      <c r="C49" s="144">
        <f>'Funding Process Tracking'!Z49</f>
        <v>500</v>
      </c>
      <c r="D49" s="86"/>
      <c r="E49"/>
      <c r="F49" s="50">
        <f>'Initial Allocation'!C49</f>
        <v>500</v>
      </c>
      <c r="G49"/>
      <c r="H49" s="110">
        <f>'Initial Allocation'!F49</f>
        <v>500</v>
      </c>
      <c r="W49" s="13"/>
      <c r="X49" s="16"/>
      <c r="Y49" s="16"/>
      <c r="Z49" s="16"/>
    </row>
    <row r="50" spans="1:26" ht="13.8" x14ac:dyDescent="0.25">
      <c r="A50" s="9" t="s">
        <v>59</v>
      </c>
      <c r="B50" s="141">
        <f>'Funding Process Tracking'!R50</f>
        <v>2600</v>
      </c>
      <c r="C50" s="144">
        <f>'Funding Process Tracking'!Z50</f>
        <v>2200</v>
      </c>
      <c r="D50" s="86"/>
      <c r="E50"/>
      <c r="F50" s="50">
        <f>'Initial Allocation'!C50</f>
        <v>2200</v>
      </c>
      <c r="G50"/>
      <c r="H50" s="110">
        <f>'Initial Allocation'!F50</f>
        <v>2200</v>
      </c>
      <c r="W50" s="13"/>
      <c r="X50" s="16"/>
      <c r="Y50" s="16"/>
      <c r="Z50" s="16"/>
    </row>
    <row r="51" spans="1:26" ht="13.8" x14ac:dyDescent="0.25">
      <c r="A51" s="9" t="s">
        <v>60</v>
      </c>
      <c r="B51" s="141">
        <f>'Funding Process Tracking'!R51</f>
        <v>0</v>
      </c>
      <c r="C51" s="144">
        <f>'Funding Process Tracking'!Z51</f>
        <v>0</v>
      </c>
      <c r="D51" s="86"/>
      <c r="E51"/>
      <c r="F51" s="50">
        <f>'Initial Allocation'!C51</f>
        <v>0</v>
      </c>
      <c r="G51"/>
      <c r="H51" s="110">
        <f>'Initial Allocation'!F51</f>
        <v>0</v>
      </c>
      <c r="W51" s="13"/>
      <c r="X51" s="16"/>
      <c r="Y51" s="16"/>
      <c r="Z51" s="16"/>
    </row>
    <row r="52" spans="1:26" ht="13.8" x14ac:dyDescent="0.25">
      <c r="A52" s="9" t="s">
        <v>61</v>
      </c>
      <c r="B52" s="141">
        <f>'Funding Process Tracking'!R52</f>
        <v>0</v>
      </c>
      <c r="C52" s="144">
        <f>'Funding Process Tracking'!Z52</f>
        <v>0</v>
      </c>
      <c r="D52" s="86"/>
      <c r="E52"/>
      <c r="F52" s="50">
        <f>'Initial Allocation'!C52</f>
        <v>0</v>
      </c>
      <c r="G52"/>
      <c r="H52" s="110">
        <f>'Initial Allocation'!F52</f>
        <v>0</v>
      </c>
      <c r="W52" s="13"/>
      <c r="X52" s="16"/>
      <c r="Y52" s="16"/>
      <c r="Z52" s="16"/>
    </row>
    <row r="53" spans="1:26" ht="13.8" x14ac:dyDescent="0.25">
      <c r="A53" s="9" t="s">
        <v>62</v>
      </c>
      <c r="B53" s="141">
        <f>'Funding Process Tracking'!R53</f>
        <v>2990</v>
      </c>
      <c r="C53" s="144">
        <f>'Funding Process Tracking'!Z53</f>
        <v>2300</v>
      </c>
      <c r="D53" s="86"/>
      <c r="E53"/>
      <c r="F53" s="50">
        <f>'Initial Allocation'!C53</f>
        <v>2300</v>
      </c>
      <c r="G53"/>
      <c r="H53" s="110">
        <f>'Initial Allocation'!F53</f>
        <v>2300</v>
      </c>
      <c r="W53" s="13"/>
      <c r="X53" s="16"/>
      <c r="Y53" s="16"/>
      <c r="Z53" s="16"/>
    </row>
    <row r="54" spans="1:26" ht="13.8" x14ac:dyDescent="0.25">
      <c r="A54" s="9" t="s">
        <v>63</v>
      </c>
      <c r="B54" s="141">
        <f>'Funding Process Tracking'!R54</f>
        <v>0</v>
      </c>
      <c r="C54" s="144">
        <f>'Funding Process Tracking'!Z54</f>
        <v>0</v>
      </c>
      <c r="D54" s="86"/>
      <c r="E54"/>
      <c r="F54" s="50">
        <f>'Initial Allocation'!C54</f>
        <v>0</v>
      </c>
      <c r="G54"/>
      <c r="H54" s="110">
        <f>'Initial Allocation'!F54</f>
        <v>0</v>
      </c>
      <c r="W54" s="13"/>
      <c r="X54" s="16"/>
      <c r="Y54" s="16"/>
      <c r="Z54" s="16"/>
    </row>
    <row r="55" spans="1:26" ht="13.8" x14ac:dyDescent="0.25">
      <c r="A55" s="9" t="s">
        <v>64</v>
      </c>
      <c r="B55" s="141">
        <f>'Funding Process Tracking'!R55</f>
        <v>6000</v>
      </c>
      <c r="C55" s="144">
        <f>'Funding Process Tracking'!Z55</f>
        <v>975</v>
      </c>
      <c r="D55" s="86"/>
      <c r="E55"/>
      <c r="F55" s="50">
        <f>'Initial Allocation'!C55</f>
        <v>975</v>
      </c>
      <c r="G55"/>
      <c r="H55" s="110">
        <f>'Initial Allocation'!F55</f>
        <v>975</v>
      </c>
      <c r="W55" s="13"/>
      <c r="X55" s="16"/>
      <c r="Y55" s="16"/>
      <c r="Z55" s="16"/>
    </row>
    <row r="56" spans="1:26" ht="13.8" x14ac:dyDescent="0.25">
      <c r="A56" s="9" t="s">
        <v>264</v>
      </c>
      <c r="B56" s="141">
        <f>'Funding Process Tracking'!R56</f>
        <v>0</v>
      </c>
      <c r="C56" s="144">
        <f>'Funding Process Tracking'!Z56</f>
        <v>0</v>
      </c>
      <c r="D56" s="86"/>
      <c r="E56"/>
      <c r="F56" s="50">
        <f>'Initial Allocation'!C56</f>
        <v>0</v>
      </c>
      <c r="G56"/>
      <c r="H56" s="110">
        <f>'Initial Allocation'!F56</f>
        <v>0</v>
      </c>
      <c r="W56" s="13"/>
      <c r="X56" s="16"/>
      <c r="Y56" s="16"/>
      <c r="Z56" s="16"/>
    </row>
    <row r="57" spans="1:26" ht="13.8" x14ac:dyDescent="0.25">
      <c r="A57" s="9" t="s">
        <v>66</v>
      </c>
      <c r="B57" s="141">
        <f>'Funding Process Tracking'!R57</f>
        <v>575</v>
      </c>
      <c r="C57" s="144">
        <f>'Funding Process Tracking'!Z57</f>
        <v>0</v>
      </c>
      <c r="D57" s="86"/>
      <c r="E57"/>
      <c r="F57" s="50">
        <f>'Initial Allocation'!C57</f>
        <v>0</v>
      </c>
      <c r="G57"/>
      <c r="H57" s="110">
        <f>'Initial Allocation'!F57</f>
        <v>0</v>
      </c>
      <c r="W57" s="13"/>
      <c r="X57" s="16"/>
      <c r="Y57" s="16"/>
      <c r="Z57" s="16"/>
    </row>
    <row r="58" spans="1:26" ht="13.8" x14ac:dyDescent="0.25">
      <c r="A58" s="9" t="s">
        <v>265</v>
      </c>
      <c r="B58" s="141">
        <f>'Funding Process Tracking'!R58</f>
        <v>0</v>
      </c>
      <c r="C58" s="144">
        <f>'Funding Process Tracking'!Z58</f>
        <v>0</v>
      </c>
      <c r="D58" s="86"/>
      <c r="E58"/>
      <c r="F58" s="50">
        <f>'Initial Allocation'!C58</f>
        <v>0</v>
      </c>
      <c r="G58"/>
      <c r="H58" s="110">
        <f>'Initial Allocation'!F58</f>
        <v>0</v>
      </c>
      <c r="W58" s="13"/>
      <c r="X58" s="16"/>
      <c r="Y58" s="16"/>
      <c r="Z58" s="16"/>
    </row>
    <row r="59" spans="1:26" ht="13.8" x14ac:dyDescent="0.25">
      <c r="A59" s="9" t="s">
        <v>68</v>
      </c>
      <c r="B59" s="141">
        <f>'Funding Process Tracking'!R59</f>
        <v>875</v>
      </c>
      <c r="C59" s="144">
        <f>'Funding Process Tracking'!Z59</f>
        <v>700</v>
      </c>
      <c r="D59" s="86"/>
      <c r="E59"/>
      <c r="F59" s="50">
        <f>'Initial Allocation'!C59</f>
        <v>700</v>
      </c>
      <c r="G59"/>
      <c r="H59" s="110">
        <f>'Initial Allocation'!F59</f>
        <v>700</v>
      </c>
      <c r="W59" s="13"/>
      <c r="X59" s="16"/>
      <c r="Y59" s="16"/>
      <c r="Z59" s="16"/>
    </row>
    <row r="60" spans="1:26" ht="13.8" x14ac:dyDescent="0.25">
      <c r="A60" s="9" t="s">
        <v>69</v>
      </c>
      <c r="B60" s="141">
        <f>'Funding Process Tracking'!R60</f>
        <v>422.5</v>
      </c>
      <c r="C60" s="144">
        <f>'Funding Process Tracking'!Z60</f>
        <v>325</v>
      </c>
      <c r="D60" s="86"/>
      <c r="E60"/>
      <c r="F60" s="50">
        <f>'Initial Allocation'!C60</f>
        <v>325</v>
      </c>
      <c r="G60"/>
      <c r="H60" s="110">
        <f>'Initial Allocation'!F60</f>
        <v>325</v>
      </c>
      <c r="W60" s="13"/>
      <c r="X60" s="16"/>
      <c r="Y60" s="16"/>
      <c r="Z60" s="16"/>
    </row>
    <row r="61" spans="1:26" ht="13.8" x14ac:dyDescent="0.25">
      <c r="A61" s="9" t="s">
        <v>352</v>
      </c>
      <c r="B61" s="141">
        <f>'Funding Process Tracking'!R61</f>
        <v>1500</v>
      </c>
      <c r="C61" s="144">
        <f>'Funding Process Tracking'!Z61</f>
        <v>660</v>
      </c>
      <c r="D61" s="86"/>
      <c r="E61"/>
      <c r="F61" s="50">
        <f>'Initial Allocation'!C61</f>
        <v>660</v>
      </c>
      <c r="G61"/>
      <c r="H61" s="110">
        <f>'Initial Allocation'!F61</f>
        <v>660</v>
      </c>
      <c r="W61" s="13"/>
      <c r="X61" s="16"/>
      <c r="Y61" s="16"/>
      <c r="Z61" s="16"/>
    </row>
    <row r="62" spans="1:26" ht="13.8" x14ac:dyDescent="0.25">
      <c r="A62" s="9" t="s">
        <v>342</v>
      </c>
      <c r="B62" s="141">
        <f>'Funding Process Tracking'!R62</f>
        <v>650</v>
      </c>
      <c r="C62" s="144">
        <f>'Funding Process Tracking'!Z62</f>
        <v>0</v>
      </c>
      <c r="D62" s="86"/>
      <c r="E62"/>
      <c r="F62" s="50">
        <f>'Initial Allocation'!C62</f>
        <v>0</v>
      </c>
      <c r="G62"/>
      <c r="H62" s="110">
        <f>'Initial Allocation'!F62</f>
        <v>0</v>
      </c>
      <c r="W62" s="13"/>
      <c r="X62" s="16"/>
      <c r="Y62" s="16"/>
      <c r="Z62" s="16"/>
    </row>
    <row r="63" spans="1:26" ht="13.8" x14ac:dyDescent="0.25">
      <c r="A63" s="9" t="s">
        <v>70</v>
      </c>
      <c r="B63" s="141">
        <f>'Funding Process Tracking'!R63</f>
        <v>1700</v>
      </c>
      <c r="C63" s="144">
        <f>'Funding Process Tracking'!Z63</f>
        <v>1700</v>
      </c>
      <c r="D63" s="86"/>
      <c r="E63"/>
      <c r="F63" s="50">
        <f>'Initial Allocation'!C63</f>
        <v>1700</v>
      </c>
      <c r="G63"/>
      <c r="H63" s="110">
        <f>'Initial Allocation'!F63</f>
        <v>1700</v>
      </c>
      <c r="W63" s="13"/>
      <c r="X63" s="16"/>
      <c r="Y63" s="16"/>
      <c r="Z63" s="16"/>
    </row>
    <row r="64" spans="1:26" ht="13.8" x14ac:dyDescent="0.25">
      <c r="A64" s="9" t="s">
        <v>71</v>
      </c>
      <c r="B64" s="141">
        <f>'Funding Process Tracking'!R64</f>
        <v>0</v>
      </c>
      <c r="C64" s="144">
        <f>'Funding Process Tracking'!Z64</f>
        <v>0</v>
      </c>
      <c r="D64" s="86"/>
      <c r="E64"/>
      <c r="F64" s="50">
        <f>'Initial Allocation'!C64</f>
        <v>0</v>
      </c>
      <c r="G64"/>
      <c r="H64" s="110">
        <f>'Initial Allocation'!F64</f>
        <v>0</v>
      </c>
      <c r="W64" s="13"/>
      <c r="X64" s="16"/>
      <c r="Y64" s="16"/>
      <c r="Z64" s="16"/>
    </row>
    <row r="65" spans="1:26" ht="13.8" x14ac:dyDescent="0.25">
      <c r="A65" s="9" t="s">
        <v>72</v>
      </c>
      <c r="B65" s="141">
        <f>'Funding Process Tracking'!R65</f>
        <v>1000</v>
      </c>
      <c r="C65" s="144">
        <f>'Funding Process Tracking'!Z65</f>
        <v>500</v>
      </c>
      <c r="D65" s="86"/>
      <c r="E65"/>
      <c r="F65" s="50">
        <f>'Initial Allocation'!C65</f>
        <v>500</v>
      </c>
      <c r="G65"/>
      <c r="H65" s="110">
        <f>'Initial Allocation'!F65</f>
        <v>500</v>
      </c>
      <c r="L65" s="11"/>
      <c r="W65" s="13"/>
      <c r="X65" s="16"/>
      <c r="Y65" s="16"/>
      <c r="Z65" s="16"/>
    </row>
    <row r="66" spans="1:26" ht="13.8" x14ac:dyDescent="0.25">
      <c r="A66" s="9" t="s">
        <v>364</v>
      </c>
      <c r="B66" s="141">
        <f>'Funding Process Tracking'!R66</f>
        <v>747.5</v>
      </c>
      <c r="C66" s="144">
        <f>'Funding Process Tracking'!Z66</f>
        <v>500</v>
      </c>
      <c r="D66" s="86"/>
      <c r="E66"/>
      <c r="F66" s="50">
        <f>'Initial Allocation'!C66</f>
        <v>500</v>
      </c>
      <c r="G66"/>
      <c r="H66" s="110">
        <f>'Initial Allocation'!F66</f>
        <v>500</v>
      </c>
      <c r="L66" s="11"/>
      <c r="W66" s="13"/>
      <c r="X66" s="16"/>
      <c r="Y66" s="16"/>
      <c r="Z66" s="16"/>
    </row>
    <row r="67" spans="1:26" ht="13.8" x14ac:dyDescent="0.25">
      <c r="A67" s="9" t="s">
        <v>73</v>
      </c>
      <c r="B67" s="141">
        <f>'Funding Process Tracking'!R67</f>
        <v>0</v>
      </c>
      <c r="C67" s="144">
        <f>'Funding Process Tracking'!Z67</f>
        <v>0</v>
      </c>
      <c r="D67" s="86"/>
      <c r="E67"/>
      <c r="F67" s="50">
        <f>'Initial Allocation'!C67</f>
        <v>0</v>
      </c>
      <c r="G67"/>
      <c r="H67" s="110">
        <f>'Initial Allocation'!F67</f>
        <v>0</v>
      </c>
      <c r="W67" s="13"/>
      <c r="X67" s="16"/>
      <c r="Y67" s="16"/>
      <c r="Z67" s="16"/>
    </row>
    <row r="68" spans="1:26" ht="26.4" x14ac:dyDescent="0.25">
      <c r="A68" s="9" t="s">
        <v>266</v>
      </c>
      <c r="B68" s="141">
        <f>'Funding Process Tracking'!R68</f>
        <v>0</v>
      </c>
      <c r="C68" s="144">
        <f>'Funding Process Tracking'!Z68</f>
        <v>0</v>
      </c>
      <c r="D68" s="86"/>
      <c r="E68"/>
      <c r="F68" s="50">
        <f>'Initial Allocation'!C68</f>
        <v>0</v>
      </c>
      <c r="G68"/>
      <c r="H68" s="110">
        <f>'Initial Allocation'!F68</f>
        <v>0</v>
      </c>
      <c r="W68" s="13"/>
      <c r="X68" s="16"/>
      <c r="Y68" s="16"/>
      <c r="Z68" s="16"/>
    </row>
    <row r="69" spans="1:26" ht="13.8" x14ac:dyDescent="0.25">
      <c r="A69" s="9" t="s">
        <v>75</v>
      </c>
      <c r="B69" s="141">
        <f>'Funding Process Tracking'!R69</f>
        <v>1040</v>
      </c>
      <c r="C69" s="144">
        <f>'Funding Process Tracking'!Z69</f>
        <v>550</v>
      </c>
      <c r="D69" s="86"/>
      <c r="E69"/>
      <c r="F69" s="50">
        <f>'Initial Allocation'!C69</f>
        <v>550</v>
      </c>
      <c r="G69"/>
      <c r="H69" s="110">
        <f>'Initial Allocation'!F69</f>
        <v>550</v>
      </c>
      <c r="W69" s="13"/>
      <c r="X69" s="16"/>
      <c r="Y69" s="16"/>
      <c r="Z69" s="16"/>
    </row>
    <row r="70" spans="1:26" ht="13.8" x14ac:dyDescent="0.25">
      <c r="A70" s="9" t="s">
        <v>357</v>
      </c>
      <c r="B70" s="141">
        <f>'Funding Process Tracking'!R70</f>
        <v>8000</v>
      </c>
      <c r="C70" s="144">
        <f>'Funding Process Tracking'!Z70</f>
        <v>500</v>
      </c>
      <c r="D70" s="86"/>
      <c r="E70"/>
      <c r="F70" s="50">
        <f>'Initial Allocation'!C70</f>
        <v>500</v>
      </c>
      <c r="G70"/>
      <c r="H70" s="110">
        <f>'Initial Allocation'!F70</f>
        <v>500</v>
      </c>
      <c r="W70" s="13"/>
      <c r="X70" s="16"/>
      <c r="Y70" s="16"/>
      <c r="Z70" s="16"/>
    </row>
    <row r="71" spans="1:26" ht="13.8" x14ac:dyDescent="0.25">
      <c r="A71" s="9" t="s">
        <v>76</v>
      </c>
      <c r="B71" s="141">
        <f>'Funding Process Tracking'!R71</f>
        <v>0</v>
      </c>
      <c r="C71" s="144">
        <f>'Funding Process Tracking'!Z71</f>
        <v>0</v>
      </c>
      <c r="D71" s="86"/>
      <c r="E71"/>
      <c r="F71" s="50">
        <f>'Initial Allocation'!C71</f>
        <v>0</v>
      </c>
      <c r="G71"/>
      <c r="H71" s="110">
        <f>'Initial Allocation'!F71</f>
        <v>0</v>
      </c>
      <c r="W71" s="13"/>
      <c r="X71" s="16"/>
      <c r="Y71" s="16"/>
      <c r="Z71" s="16"/>
    </row>
    <row r="72" spans="1:26" ht="13.8" x14ac:dyDescent="0.25">
      <c r="A72" s="9" t="s">
        <v>310</v>
      </c>
      <c r="B72" s="141">
        <f>'Funding Process Tracking'!R72</f>
        <v>650</v>
      </c>
      <c r="C72" s="144">
        <f>'Funding Process Tracking'!Z72</f>
        <v>400</v>
      </c>
      <c r="D72" s="86"/>
      <c r="E72"/>
      <c r="F72" s="50">
        <f>'Initial Allocation'!C72</f>
        <v>400</v>
      </c>
      <c r="G72"/>
      <c r="H72" s="110">
        <f>'Initial Allocation'!F72</f>
        <v>400</v>
      </c>
      <c r="W72" s="13"/>
      <c r="X72" s="16"/>
      <c r="Y72" s="16"/>
      <c r="Z72" s="16"/>
    </row>
    <row r="73" spans="1:26" ht="26.4" x14ac:dyDescent="0.25">
      <c r="A73" s="9" t="s">
        <v>267</v>
      </c>
      <c r="B73" s="141">
        <f>'Funding Process Tracking'!R73</f>
        <v>0</v>
      </c>
      <c r="C73" s="144">
        <f>'Funding Process Tracking'!Z73</f>
        <v>0</v>
      </c>
      <c r="D73" s="86"/>
      <c r="E73"/>
      <c r="F73" s="50">
        <f>'Initial Allocation'!C73</f>
        <v>0</v>
      </c>
      <c r="G73"/>
      <c r="H73" s="110">
        <f>'Initial Allocation'!F73</f>
        <v>0</v>
      </c>
      <c r="W73" s="13"/>
      <c r="X73" s="16"/>
      <c r="Y73" s="16"/>
      <c r="Z73" s="16"/>
    </row>
    <row r="74" spans="1:26" ht="13.8" x14ac:dyDescent="0.25">
      <c r="A74" s="9" t="s">
        <v>268</v>
      </c>
      <c r="B74" s="141">
        <f>'Funding Process Tracking'!R74</f>
        <v>1000</v>
      </c>
      <c r="C74" s="144">
        <f>'Funding Process Tracking'!Z74</f>
        <v>770</v>
      </c>
      <c r="D74" s="86"/>
      <c r="E74"/>
      <c r="F74" s="50">
        <f>'Initial Allocation'!C74</f>
        <v>770</v>
      </c>
      <c r="G74"/>
      <c r="H74" s="110">
        <f>'Initial Allocation'!F74</f>
        <v>770</v>
      </c>
      <c r="W74" s="13"/>
      <c r="X74" s="16"/>
      <c r="Y74" s="16"/>
      <c r="Z74" s="16"/>
    </row>
    <row r="75" spans="1:26" ht="13.8" x14ac:dyDescent="0.25">
      <c r="A75" s="9" t="s">
        <v>79</v>
      </c>
      <c r="B75" s="141">
        <f>'Funding Process Tracking'!R75</f>
        <v>0</v>
      </c>
      <c r="C75" s="144">
        <f>'Funding Process Tracking'!Z75</f>
        <v>0</v>
      </c>
      <c r="D75" s="86"/>
      <c r="E75"/>
      <c r="F75" s="50">
        <f>'Initial Allocation'!C75</f>
        <v>0</v>
      </c>
      <c r="G75"/>
      <c r="H75" s="110">
        <f>'Initial Allocation'!F75</f>
        <v>0</v>
      </c>
      <c r="W75" s="13"/>
      <c r="X75" s="16"/>
      <c r="Y75" s="16"/>
      <c r="Z75" s="16"/>
    </row>
    <row r="76" spans="1:26" ht="13.8" x14ac:dyDescent="0.25">
      <c r="A76" s="9" t="s">
        <v>80</v>
      </c>
      <c r="B76" s="141">
        <f>'Funding Process Tracking'!R76</f>
        <v>3718</v>
      </c>
      <c r="C76" s="144">
        <f>'Funding Process Tracking'!Z76</f>
        <v>1000</v>
      </c>
      <c r="D76" s="86"/>
      <c r="E76"/>
      <c r="F76" s="50">
        <f>'Initial Allocation'!C76</f>
        <v>1000</v>
      </c>
      <c r="G76"/>
      <c r="H76" s="110">
        <f>'Initial Allocation'!F76</f>
        <v>1000</v>
      </c>
      <c r="W76" s="13"/>
      <c r="X76" s="16"/>
      <c r="Y76" s="16"/>
      <c r="Z76" s="16"/>
    </row>
    <row r="77" spans="1:26" ht="13.8" x14ac:dyDescent="0.25">
      <c r="A77" s="9" t="s">
        <v>81</v>
      </c>
      <c r="B77" s="141">
        <f>'Funding Process Tracking'!R77</f>
        <v>0</v>
      </c>
      <c r="C77" s="144">
        <f>'Funding Process Tracking'!Z77</f>
        <v>0</v>
      </c>
      <c r="D77" s="86"/>
      <c r="E77"/>
      <c r="F77" s="50">
        <f>'Initial Allocation'!C77</f>
        <v>0</v>
      </c>
      <c r="G77"/>
      <c r="H77" s="110">
        <f>'Initial Allocation'!F77</f>
        <v>0</v>
      </c>
      <c r="W77" s="13"/>
      <c r="X77" s="16"/>
      <c r="Y77" s="16"/>
      <c r="Z77" s="16"/>
    </row>
    <row r="78" spans="1:26" ht="13.8" x14ac:dyDescent="0.25">
      <c r="A78" s="9" t="s">
        <v>82</v>
      </c>
      <c r="B78" s="141">
        <f>'Funding Process Tracking'!R78</f>
        <v>0</v>
      </c>
      <c r="C78" s="144">
        <f>'Funding Process Tracking'!Z78</f>
        <v>0</v>
      </c>
      <c r="D78" s="86"/>
      <c r="E78"/>
      <c r="F78" s="50">
        <f>'Initial Allocation'!C78</f>
        <v>0</v>
      </c>
      <c r="G78"/>
      <c r="H78" s="110">
        <f>'Initial Allocation'!F78</f>
        <v>0</v>
      </c>
      <c r="W78" s="13"/>
      <c r="X78" s="16"/>
      <c r="Y78" s="16"/>
      <c r="Z78" s="16"/>
    </row>
    <row r="79" spans="1:26" ht="13.8" x14ac:dyDescent="0.25">
      <c r="A79" s="9" t="s">
        <v>83</v>
      </c>
      <c r="B79" s="141">
        <f>'Funding Process Tracking'!R79</f>
        <v>650</v>
      </c>
      <c r="C79" s="144">
        <f>'Funding Process Tracking'!Z79</f>
        <v>550</v>
      </c>
      <c r="D79" s="86"/>
      <c r="E79"/>
      <c r="F79" s="50">
        <f>'Initial Allocation'!C79</f>
        <v>550</v>
      </c>
      <c r="G79"/>
      <c r="H79" s="110">
        <f>'Initial Allocation'!F79</f>
        <v>550</v>
      </c>
      <c r="W79" s="13"/>
      <c r="X79" s="16"/>
      <c r="Y79" s="16"/>
      <c r="Z79" s="16"/>
    </row>
    <row r="80" spans="1:26" ht="13.8" x14ac:dyDescent="0.25">
      <c r="A80" s="9" t="s">
        <v>326</v>
      </c>
      <c r="B80" s="141">
        <f>'Funding Process Tracking'!R80</f>
        <v>500</v>
      </c>
      <c r="C80" s="144">
        <f>'Funding Process Tracking'!Z80</f>
        <v>500</v>
      </c>
      <c r="D80" s="86"/>
      <c r="E80"/>
      <c r="F80" s="50">
        <f>'Initial Allocation'!C80</f>
        <v>500</v>
      </c>
      <c r="G80"/>
      <c r="H80" s="110">
        <f>'Initial Allocation'!F80</f>
        <v>500</v>
      </c>
      <c r="W80" s="13"/>
      <c r="X80" s="16"/>
      <c r="Y80" s="16"/>
      <c r="Z80" s="16"/>
    </row>
    <row r="81" spans="1:26" ht="13.8" x14ac:dyDescent="0.25">
      <c r="A81" s="9" t="s">
        <v>84</v>
      </c>
      <c r="B81" s="141">
        <f>'Funding Process Tracking'!R81</f>
        <v>13000</v>
      </c>
      <c r="C81" s="144">
        <f>'Funding Process Tracking'!Z81</f>
        <v>11000</v>
      </c>
      <c r="D81" s="86"/>
      <c r="E81"/>
      <c r="F81" s="50">
        <f>'Initial Allocation'!C81</f>
        <v>11000</v>
      </c>
      <c r="G81"/>
      <c r="H81" s="110">
        <f>'Initial Allocation'!F81</f>
        <v>11000</v>
      </c>
      <c r="W81" s="13"/>
      <c r="X81" s="16"/>
      <c r="Y81" s="16"/>
      <c r="Z81" s="16"/>
    </row>
    <row r="82" spans="1:26" ht="13.8" x14ac:dyDescent="0.25">
      <c r="A82" s="9" t="s">
        <v>311</v>
      </c>
      <c r="B82" s="141">
        <f>'Funding Process Tracking'!R82</f>
        <v>650</v>
      </c>
      <c r="C82" s="144">
        <f>'Funding Process Tracking'!Z82</f>
        <v>550</v>
      </c>
      <c r="D82" s="86"/>
      <c r="E82"/>
      <c r="F82" s="50">
        <f>'Initial Allocation'!C82</f>
        <v>550</v>
      </c>
      <c r="G82"/>
      <c r="H82" s="110">
        <f>'Initial Allocation'!F82</f>
        <v>550</v>
      </c>
      <c r="W82" s="13"/>
      <c r="X82" s="16"/>
      <c r="Y82" s="16"/>
      <c r="Z82" s="16"/>
    </row>
    <row r="83" spans="1:26" ht="26.4" x14ac:dyDescent="0.25">
      <c r="A83" s="9" t="s">
        <v>269</v>
      </c>
      <c r="B83" s="141">
        <f>'Funding Process Tracking'!R83</f>
        <v>2210</v>
      </c>
      <c r="C83" s="144">
        <f>'Funding Process Tracking'!Z83</f>
        <v>1870</v>
      </c>
      <c r="D83" s="86"/>
      <c r="E83"/>
      <c r="F83" s="50">
        <f>'Initial Allocation'!C83</f>
        <v>1870</v>
      </c>
      <c r="G83"/>
      <c r="H83" s="110">
        <f>'Initial Allocation'!F83</f>
        <v>1870</v>
      </c>
      <c r="W83" s="13"/>
      <c r="X83" s="16"/>
      <c r="Y83" s="16"/>
      <c r="Z83" s="16"/>
    </row>
    <row r="84" spans="1:26" ht="26.4" x14ac:dyDescent="0.25">
      <c r="A84" s="9" t="s">
        <v>270</v>
      </c>
      <c r="B84" s="141">
        <f>'Funding Process Tracking'!R84</f>
        <v>0</v>
      </c>
      <c r="C84" s="144">
        <f>'Funding Process Tracking'!Z84</f>
        <v>0</v>
      </c>
      <c r="D84" s="86"/>
      <c r="E84"/>
      <c r="F84" s="50">
        <f>'Initial Allocation'!C84</f>
        <v>0</v>
      </c>
      <c r="G84"/>
      <c r="H84" s="110">
        <f>'Initial Allocation'!F84</f>
        <v>0</v>
      </c>
      <c r="W84" s="13"/>
      <c r="X84" s="16"/>
      <c r="Y84" s="16"/>
      <c r="Z84" s="16"/>
    </row>
    <row r="85" spans="1:26" ht="13.8" x14ac:dyDescent="0.25">
      <c r="A85" s="9" t="s">
        <v>271</v>
      </c>
      <c r="B85" s="141">
        <f>'Funding Process Tracking'!R85</f>
        <v>0</v>
      </c>
      <c r="C85" s="144">
        <f>'Funding Process Tracking'!Z85</f>
        <v>0</v>
      </c>
      <c r="D85" s="86"/>
      <c r="E85"/>
      <c r="F85" s="50">
        <f>'Initial Allocation'!C85</f>
        <v>0</v>
      </c>
      <c r="G85"/>
      <c r="H85" s="110">
        <f>'Initial Allocation'!F85</f>
        <v>0</v>
      </c>
      <c r="W85" s="13"/>
      <c r="X85" s="16"/>
      <c r="Y85" s="16"/>
      <c r="Z85" s="16"/>
    </row>
    <row r="86" spans="1:26" ht="13.8" x14ac:dyDescent="0.25">
      <c r="A86" s="9" t="s">
        <v>87</v>
      </c>
      <c r="B86" s="141">
        <f>'Funding Process Tracking'!R86</f>
        <v>5000</v>
      </c>
      <c r="C86" s="144">
        <f>'Funding Process Tracking'!Z86</f>
        <v>440</v>
      </c>
      <c r="D86" s="86"/>
      <c r="E86"/>
      <c r="F86" s="50">
        <f>'Initial Allocation'!C86</f>
        <v>440</v>
      </c>
      <c r="G86"/>
      <c r="H86" s="110">
        <f>'Initial Allocation'!F86</f>
        <v>440</v>
      </c>
      <c r="I86" s="7"/>
      <c r="W86" s="13"/>
      <c r="X86" s="16"/>
      <c r="Y86" s="16"/>
      <c r="Z86" s="16"/>
    </row>
    <row r="87" spans="1:26" ht="13.8" x14ac:dyDescent="0.25">
      <c r="A87" s="9" t="s">
        <v>88</v>
      </c>
      <c r="B87" s="141">
        <f>'Funding Process Tracking'!R87</f>
        <v>4680</v>
      </c>
      <c r="C87" s="144">
        <f>'Funding Process Tracking'!Z87</f>
        <v>4000</v>
      </c>
      <c r="D87" s="86"/>
      <c r="E87"/>
      <c r="F87" s="50">
        <f>'Initial Allocation'!C87</f>
        <v>4000</v>
      </c>
      <c r="G87"/>
      <c r="H87" s="110">
        <f>'Initial Allocation'!F87</f>
        <v>4000</v>
      </c>
      <c r="W87" s="13"/>
      <c r="X87" s="16"/>
      <c r="Y87" s="16"/>
      <c r="Z87" s="16"/>
    </row>
    <row r="88" spans="1:26" ht="13.8" x14ac:dyDescent="0.25">
      <c r="A88" s="9" t="s">
        <v>89</v>
      </c>
      <c r="B88" s="141">
        <f>'Funding Process Tracking'!R88</f>
        <v>0</v>
      </c>
      <c r="C88" s="144">
        <f>'Funding Process Tracking'!Z88</f>
        <v>0</v>
      </c>
      <c r="D88" s="86"/>
      <c r="E88"/>
      <c r="F88" s="50">
        <f>'Initial Allocation'!C88</f>
        <v>0</v>
      </c>
      <c r="G88"/>
      <c r="H88" s="110">
        <f>'Initial Allocation'!F88</f>
        <v>0</v>
      </c>
      <c r="W88" s="13"/>
      <c r="X88" s="16"/>
      <c r="Y88" s="16"/>
      <c r="Z88" s="16"/>
    </row>
    <row r="89" spans="1:26" ht="13.8" x14ac:dyDescent="0.25">
      <c r="A89" s="9" t="s">
        <v>330</v>
      </c>
      <c r="B89" s="141">
        <f>'Funding Process Tracking'!R89</f>
        <v>500</v>
      </c>
      <c r="C89" s="144">
        <f>'Funding Process Tracking'!Z89</f>
        <v>500</v>
      </c>
      <c r="D89" s="86"/>
      <c r="E89"/>
      <c r="F89" s="50">
        <f>'Initial Allocation'!C89</f>
        <v>500</v>
      </c>
      <c r="G89"/>
      <c r="H89" s="110">
        <f>'Initial Allocation'!F89</f>
        <v>500</v>
      </c>
      <c r="W89" s="13"/>
      <c r="X89" s="16"/>
      <c r="Y89" s="16"/>
      <c r="Z89" s="16"/>
    </row>
    <row r="90" spans="1:26" ht="13.8" x14ac:dyDescent="0.25">
      <c r="A90" s="9" t="s">
        <v>90</v>
      </c>
      <c r="B90" s="141">
        <f>'Funding Process Tracking'!R90</f>
        <v>3380</v>
      </c>
      <c r="C90" s="144">
        <f>'Funding Process Tracking'!Z90</f>
        <v>2860</v>
      </c>
      <c r="D90" s="86"/>
      <c r="E90"/>
      <c r="F90" s="50">
        <f>'Initial Allocation'!C90</f>
        <v>2860</v>
      </c>
      <c r="G90"/>
      <c r="H90" s="110">
        <f>'Initial Allocation'!F90</f>
        <v>2860</v>
      </c>
      <c r="W90" s="13"/>
      <c r="X90" s="16"/>
      <c r="Y90" s="16"/>
      <c r="Z90" s="16"/>
    </row>
    <row r="91" spans="1:26" ht="13.8" x14ac:dyDescent="0.25">
      <c r="A91" s="9" t="s">
        <v>272</v>
      </c>
      <c r="B91" s="141">
        <f>'Funding Process Tracking'!R91</f>
        <v>0</v>
      </c>
      <c r="C91" s="144">
        <f>'Funding Process Tracking'!Z91</f>
        <v>0</v>
      </c>
      <c r="D91" s="86"/>
      <c r="E91"/>
      <c r="F91" s="50">
        <f>'Initial Allocation'!C91</f>
        <v>0</v>
      </c>
      <c r="G91"/>
      <c r="H91" s="110">
        <f>'Initial Allocation'!F91</f>
        <v>0</v>
      </c>
      <c r="W91" s="13"/>
      <c r="X91" s="16"/>
      <c r="Y91" s="16"/>
      <c r="Z91" s="16"/>
    </row>
    <row r="92" spans="1:26" ht="13.8" x14ac:dyDescent="0.25">
      <c r="A92" s="9" t="s">
        <v>92</v>
      </c>
      <c r="B92" s="141">
        <f>'Funding Process Tracking'!R92</f>
        <v>15000</v>
      </c>
      <c r="C92" s="144">
        <f>'Funding Process Tracking'!Z92</f>
        <v>15000</v>
      </c>
      <c r="D92" s="86"/>
      <c r="E92"/>
      <c r="F92" s="50">
        <f>'Initial Allocation'!C92</f>
        <v>15000</v>
      </c>
      <c r="G92"/>
      <c r="H92" s="110">
        <f>'Initial Allocation'!F92</f>
        <v>15000</v>
      </c>
      <c r="W92" s="13"/>
      <c r="X92" s="16"/>
      <c r="Y92" s="16"/>
      <c r="Z92" s="16"/>
    </row>
    <row r="93" spans="1:26" ht="13.8" x14ac:dyDescent="0.25">
      <c r="A93" s="9" t="s">
        <v>334</v>
      </c>
      <c r="B93" s="141">
        <f>'Funding Process Tracking'!R93</f>
        <v>500</v>
      </c>
      <c r="C93" s="144">
        <f>'Funding Process Tracking'!Z93</f>
        <v>500</v>
      </c>
      <c r="D93" s="86"/>
      <c r="E93"/>
      <c r="F93" s="50">
        <f>'Initial Allocation'!C93</f>
        <v>500</v>
      </c>
      <c r="G93"/>
      <c r="H93" s="110">
        <f>'Initial Allocation'!F93</f>
        <v>500</v>
      </c>
      <c r="W93" s="13"/>
      <c r="X93" s="16"/>
      <c r="Y93" s="16"/>
      <c r="Z93" s="16"/>
    </row>
    <row r="94" spans="1:26" ht="13.8" x14ac:dyDescent="0.25">
      <c r="A94" s="9" t="s">
        <v>93</v>
      </c>
      <c r="B94" s="141">
        <f>'Funding Process Tracking'!R94</f>
        <v>0</v>
      </c>
      <c r="C94" s="144">
        <f>'Funding Process Tracking'!Z94</f>
        <v>0</v>
      </c>
      <c r="D94" s="86"/>
      <c r="E94"/>
      <c r="F94" s="50">
        <f>'Initial Allocation'!C94</f>
        <v>0</v>
      </c>
      <c r="G94"/>
      <c r="H94" s="110">
        <f>'Initial Allocation'!F94</f>
        <v>0</v>
      </c>
      <c r="W94" s="13"/>
      <c r="X94" s="16"/>
      <c r="Y94" s="16"/>
      <c r="Z94" s="16"/>
    </row>
    <row r="95" spans="1:26" ht="13.8" x14ac:dyDescent="0.25">
      <c r="A95" s="9" t="s">
        <v>94</v>
      </c>
      <c r="B95" s="141">
        <f>'Funding Process Tracking'!R95</f>
        <v>585</v>
      </c>
      <c r="C95" s="144">
        <f>'Funding Process Tracking'!Z95</f>
        <v>500</v>
      </c>
      <c r="D95" s="86"/>
      <c r="E95"/>
      <c r="F95" s="50">
        <f>'Initial Allocation'!C95</f>
        <v>500</v>
      </c>
      <c r="G95"/>
      <c r="H95" s="110">
        <f>'Initial Allocation'!F95</f>
        <v>500</v>
      </c>
      <c r="W95" s="13"/>
      <c r="X95" s="16"/>
      <c r="Y95" s="16"/>
      <c r="Z95" s="16"/>
    </row>
    <row r="96" spans="1:26" ht="26.4" x14ac:dyDescent="0.25">
      <c r="A96" s="9" t="s">
        <v>95</v>
      </c>
      <c r="B96" s="141">
        <f>'Funding Process Tracking'!R96</f>
        <v>1700</v>
      </c>
      <c r="C96" s="144">
        <f>'Funding Process Tracking'!Z96</f>
        <v>1200</v>
      </c>
      <c r="D96" s="86"/>
      <c r="E96"/>
      <c r="F96" s="50">
        <f>'Initial Allocation'!C96</f>
        <v>1200</v>
      </c>
      <c r="G96"/>
      <c r="H96" s="110">
        <f>'Initial Allocation'!F96</f>
        <v>1200</v>
      </c>
      <c r="W96" s="13"/>
      <c r="X96" s="16"/>
      <c r="Y96" s="16"/>
      <c r="Z96" s="16"/>
    </row>
    <row r="97" spans="1:26" ht="13.8" x14ac:dyDescent="0.25">
      <c r="A97" s="9" t="s">
        <v>96</v>
      </c>
      <c r="B97" s="141">
        <f>'Funding Process Tracking'!R97</f>
        <v>5100</v>
      </c>
      <c r="C97" s="144">
        <f>'Funding Process Tracking'!Z97</f>
        <v>3800</v>
      </c>
      <c r="D97" s="86"/>
      <c r="E97"/>
      <c r="F97" s="50">
        <f>'Initial Allocation'!C97</f>
        <v>3800</v>
      </c>
      <c r="G97"/>
      <c r="H97" s="110">
        <f>'Initial Allocation'!F97</f>
        <v>3800</v>
      </c>
      <c r="W97" s="13"/>
      <c r="X97" s="16"/>
      <c r="Y97" s="16"/>
      <c r="Z97" s="16"/>
    </row>
    <row r="98" spans="1:26" ht="26.4" x14ac:dyDescent="0.25">
      <c r="A98" s="9" t="s">
        <v>97</v>
      </c>
      <c r="B98" s="141">
        <f>'Funding Process Tracking'!R98</f>
        <v>2145</v>
      </c>
      <c r="C98" s="144">
        <f>'Funding Process Tracking'!Z98</f>
        <v>2100</v>
      </c>
      <c r="D98" s="86"/>
      <c r="E98"/>
      <c r="F98" s="50">
        <f>'Initial Allocation'!C98</f>
        <v>2100</v>
      </c>
      <c r="G98"/>
      <c r="H98" s="110">
        <f>'Initial Allocation'!F98</f>
        <v>2100</v>
      </c>
      <c r="W98" s="13"/>
      <c r="X98" s="16"/>
      <c r="Y98" s="16"/>
      <c r="Z98" s="16"/>
    </row>
    <row r="99" spans="1:26" ht="13.8" x14ac:dyDescent="0.25">
      <c r="A99" s="9" t="s">
        <v>273</v>
      </c>
      <c r="B99" s="141">
        <f>'Funding Process Tracking'!R99</f>
        <v>0</v>
      </c>
      <c r="C99" s="144">
        <f>'Funding Process Tracking'!Z99</f>
        <v>0</v>
      </c>
      <c r="D99" s="86"/>
      <c r="E99"/>
      <c r="F99" s="50">
        <f>'Initial Allocation'!C99</f>
        <v>0</v>
      </c>
      <c r="G99"/>
      <c r="H99" s="110">
        <f>'Initial Allocation'!F99</f>
        <v>0</v>
      </c>
      <c r="W99" s="13"/>
      <c r="X99" s="16"/>
      <c r="Y99" s="16"/>
      <c r="Z99" s="16"/>
    </row>
    <row r="100" spans="1:26" ht="13.8" x14ac:dyDescent="0.25">
      <c r="A100" s="9" t="s">
        <v>301</v>
      </c>
      <c r="B100" s="141">
        <f>'Funding Process Tracking'!R100</f>
        <v>195</v>
      </c>
      <c r="C100" s="144">
        <f>'Funding Process Tracking'!Z100</f>
        <v>195</v>
      </c>
      <c r="D100" s="86"/>
      <c r="E100"/>
      <c r="F100" s="50">
        <f>'Initial Allocation'!C100</f>
        <v>195</v>
      </c>
      <c r="G100"/>
      <c r="H100" s="110">
        <f>'Initial Allocation'!F100</f>
        <v>195</v>
      </c>
      <c r="W100" s="13"/>
      <c r="X100" s="16"/>
      <c r="Y100" s="16"/>
      <c r="Z100" s="16"/>
    </row>
    <row r="101" spans="1:26" ht="13.8" x14ac:dyDescent="0.25">
      <c r="A101" s="9" t="s">
        <v>99</v>
      </c>
      <c r="B101" s="141">
        <f>'Funding Process Tracking'!R101</f>
        <v>15000</v>
      </c>
      <c r="C101" s="144">
        <f>'Funding Process Tracking'!Z101</f>
        <v>15000</v>
      </c>
      <c r="D101" s="86"/>
      <c r="E101"/>
      <c r="F101" s="50">
        <f>'Initial Allocation'!C101</f>
        <v>15000</v>
      </c>
      <c r="G101"/>
      <c r="H101" s="110">
        <f>'Initial Allocation'!F101</f>
        <v>15000</v>
      </c>
      <c r="W101" s="13"/>
      <c r="X101" s="16"/>
      <c r="Y101" s="16"/>
      <c r="Z101" s="16"/>
    </row>
    <row r="102" spans="1:26" ht="13.8" x14ac:dyDescent="0.25">
      <c r="A102" s="9" t="s">
        <v>100</v>
      </c>
      <c r="B102" s="141">
        <f>'Funding Process Tracking'!R102</f>
        <v>0</v>
      </c>
      <c r="C102" s="144">
        <f>'Funding Process Tracking'!Z102</f>
        <v>0</v>
      </c>
      <c r="D102" s="86"/>
      <c r="E102"/>
      <c r="F102" s="50">
        <f>'Initial Allocation'!C102</f>
        <v>0</v>
      </c>
      <c r="G102"/>
      <c r="H102" s="110">
        <f>'Initial Allocation'!F102</f>
        <v>0</v>
      </c>
      <c r="W102" s="13"/>
      <c r="X102" s="16"/>
      <c r="Y102" s="16"/>
      <c r="Z102" s="16"/>
    </row>
    <row r="103" spans="1:26" ht="13.8" x14ac:dyDescent="0.25">
      <c r="A103" s="9" t="s">
        <v>101</v>
      </c>
      <c r="B103" s="141">
        <f>'Funding Process Tracking'!R103</f>
        <v>750</v>
      </c>
      <c r="C103" s="144">
        <f>'Funding Process Tracking'!Z103</f>
        <v>550</v>
      </c>
      <c r="D103" s="86"/>
      <c r="E103"/>
      <c r="F103" s="50">
        <f>'Initial Allocation'!C103</f>
        <v>550</v>
      </c>
      <c r="G103"/>
      <c r="H103" s="110">
        <f>'Initial Allocation'!F103</f>
        <v>550</v>
      </c>
      <c r="W103" s="13"/>
      <c r="X103" s="16"/>
      <c r="Y103" s="16"/>
      <c r="Z103" s="16"/>
    </row>
    <row r="104" spans="1:26" ht="13.8" x14ac:dyDescent="0.25">
      <c r="A104" s="9" t="s">
        <v>102</v>
      </c>
      <c r="B104" s="141">
        <f>'Funding Process Tracking'!R104</f>
        <v>0</v>
      </c>
      <c r="C104" s="144">
        <f>'Funding Process Tracking'!Z104</f>
        <v>0</v>
      </c>
      <c r="D104" s="86"/>
      <c r="E104"/>
      <c r="F104" s="50">
        <f>'Initial Allocation'!C104</f>
        <v>0</v>
      </c>
      <c r="G104"/>
      <c r="H104" s="110">
        <f>'Initial Allocation'!F104</f>
        <v>0</v>
      </c>
      <c r="W104" s="13"/>
      <c r="X104" s="16"/>
      <c r="Y104" s="16"/>
      <c r="Z104" s="16"/>
    </row>
    <row r="105" spans="1:26" ht="13.8" x14ac:dyDescent="0.25">
      <c r="A105" s="9" t="s">
        <v>103</v>
      </c>
      <c r="B105" s="141">
        <f>'Funding Process Tracking'!R105</f>
        <v>650</v>
      </c>
      <c r="C105" s="144">
        <f>'Funding Process Tracking'!Z105</f>
        <v>550</v>
      </c>
      <c r="D105" s="86"/>
      <c r="E105"/>
      <c r="F105" s="50">
        <f>'Initial Allocation'!C105</f>
        <v>550</v>
      </c>
      <c r="G105"/>
      <c r="H105" s="110">
        <f>'Initial Allocation'!F105</f>
        <v>550</v>
      </c>
      <c r="W105" s="13"/>
      <c r="X105" s="16"/>
      <c r="Y105" s="16"/>
      <c r="Z105" s="16"/>
    </row>
    <row r="106" spans="1:26" ht="13.8" x14ac:dyDescent="0.25">
      <c r="A106" s="9" t="s">
        <v>104</v>
      </c>
      <c r="B106" s="141">
        <f>'Funding Process Tracking'!R106</f>
        <v>3000</v>
      </c>
      <c r="C106" s="144">
        <f>'Funding Process Tracking'!Z106</f>
        <v>2400</v>
      </c>
      <c r="D106" s="86"/>
      <c r="E106"/>
      <c r="F106" s="50">
        <f>'Initial Allocation'!C106</f>
        <v>2400</v>
      </c>
      <c r="G106"/>
      <c r="H106" s="110">
        <f>'Initial Allocation'!F106</f>
        <v>2400</v>
      </c>
      <c r="W106" s="13"/>
      <c r="X106" s="16"/>
      <c r="Y106" s="16"/>
      <c r="Z106" s="16"/>
    </row>
    <row r="107" spans="1:26" ht="13.8" x14ac:dyDescent="0.25">
      <c r="A107" s="9" t="s">
        <v>105</v>
      </c>
      <c r="B107" s="141">
        <f>'Funding Process Tracking'!R107</f>
        <v>16500</v>
      </c>
      <c r="C107" s="144">
        <f>'Funding Process Tracking'!Z107</f>
        <v>15000</v>
      </c>
      <c r="D107" s="86"/>
      <c r="E107"/>
      <c r="F107" s="50">
        <f>'Initial Allocation'!C107</f>
        <v>15000</v>
      </c>
      <c r="G107"/>
      <c r="H107" s="110">
        <f>'Initial Allocation'!F107</f>
        <v>15000</v>
      </c>
      <c r="W107" s="13"/>
      <c r="X107" s="16"/>
      <c r="Y107" s="16"/>
      <c r="Z107" s="16"/>
    </row>
    <row r="108" spans="1:26" ht="13.8" x14ac:dyDescent="0.25">
      <c r="A108" s="9" t="s">
        <v>106</v>
      </c>
      <c r="B108" s="141">
        <f>'Funding Process Tracking'!R108</f>
        <v>975</v>
      </c>
      <c r="C108" s="144">
        <f>'Funding Process Tracking'!Z108</f>
        <v>825</v>
      </c>
      <c r="D108" s="86"/>
      <c r="E108"/>
      <c r="F108" s="50">
        <f>'Initial Allocation'!C108</f>
        <v>825</v>
      </c>
      <c r="G108"/>
      <c r="H108" s="110">
        <f>'Initial Allocation'!F108</f>
        <v>825</v>
      </c>
      <c r="W108" s="13"/>
      <c r="X108" s="16"/>
      <c r="Y108" s="16"/>
      <c r="Z108" s="16"/>
    </row>
    <row r="109" spans="1:26" ht="13.8" x14ac:dyDescent="0.25">
      <c r="A109" s="9" t="s">
        <v>107</v>
      </c>
      <c r="B109" s="141">
        <f>'Funding Process Tracking'!R109</f>
        <v>9000</v>
      </c>
      <c r="C109" s="144">
        <f>'Funding Process Tracking'!Z109</f>
        <v>8000</v>
      </c>
      <c r="D109" s="86"/>
      <c r="E109"/>
      <c r="F109" s="50">
        <f>'Initial Allocation'!C109</f>
        <v>8000</v>
      </c>
      <c r="G109"/>
      <c r="H109" s="110">
        <f>'Initial Allocation'!F109</f>
        <v>8000</v>
      </c>
      <c r="W109" s="13"/>
      <c r="X109" s="16"/>
      <c r="Y109" s="16"/>
      <c r="Z109" s="16"/>
    </row>
    <row r="110" spans="1:26" ht="13.8" x14ac:dyDescent="0.25">
      <c r="A110" s="9" t="s">
        <v>348</v>
      </c>
      <c r="B110" s="141">
        <f>'Funding Process Tracking'!R110</f>
        <v>500</v>
      </c>
      <c r="C110" s="144">
        <f>'Funding Process Tracking'!Z110</f>
        <v>0</v>
      </c>
      <c r="D110" s="86"/>
      <c r="E110"/>
      <c r="F110" s="50">
        <f>'Initial Allocation'!C110</f>
        <v>0</v>
      </c>
      <c r="G110"/>
      <c r="H110" s="110">
        <f>'Initial Allocation'!F110</f>
        <v>0</v>
      </c>
      <c r="W110" s="13"/>
      <c r="X110" s="16"/>
      <c r="Y110" s="16"/>
      <c r="Z110" s="16"/>
    </row>
    <row r="111" spans="1:26" ht="13.8" x14ac:dyDescent="0.25">
      <c r="A111" s="9" t="s">
        <v>108</v>
      </c>
      <c r="B111" s="141">
        <f>'Funding Process Tracking'!R111</f>
        <v>5000</v>
      </c>
      <c r="C111" s="144">
        <f>'Funding Process Tracking'!Z111</f>
        <v>5000</v>
      </c>
      <c r="D111" s="86"/>
      <c r="E111"/>
      <c r="F111" s="50">
        <f>'Initial Allocation'!C111</f>
        <v>5000</v>
      </c>
      <c r="G111"/>
      <c r="H111" s="110">
        <f>'Initial Allocation'!F111</f>
        <v>5000</v>
      </c>
      <c r="W111" s="13"/>
      <c r="X111" s="16"/>
      <c r="Y111" s="16"/>
      <c r="Z111" s="16"/>
    </row>
    <row r="112" spans="1:26" ht="26.4" x14ac:dyDescent="0.25">
      <c r="A112" s="9" t="s">
        <v>109</v>
      </c>
      <c r="B112" s="141">
        <f>'Funding Process Tracking'!R112</f>
        <v>650</v>
      </c>
      <c r="C112" s="144">
        <f>'Funding Process Tracking'!Z112</f>
        <v>550</v>
      </c>
      <c r="D112" s="86"/>
      <c r="E112"/>
      <c r="F112" s="50">
        <f>'Initial Allocation'!C112</f>
        <v>550</v>
      </c>
      <c r="G112"/>
      <c r="H112" s="110">
        <f>'Initial Allocation'!F112</f>
        <v>550</v>
      </c>
      <c r="W112" s="13"/>
      <c r="X112" s="16"/>
      <c r="Y112" s="16"/>
      <c r="Z112" s="16"/>
    </row>
    <row r="113" spans="1:26" ht="13.8" x14ac:dyDescent="0.25">
      <c r="A113" s="9" t="s">
        <v>110</v>
      </c>
      <c r="B113" s="141">
        <f>'Funding Process Tracking'!R113</f>
        <v>650</v>
      </c>
      <c r="C113" s="144">
        <f>'Funding Process Tracking'!Z113</f>
        <v>550</v>
      </c>
      <c r="D113" s="86"/>
      <c r="E113"/>
      <c r="F113" s="50">
        <f>'Initial Allocation'!C113</f>
        <v>550</v>
      </c>
      <c r="G113"/>
      <c r="H113" s="110">
        <f>'Initial Allocation'!F113</f>
        <v>550</v>
      </c>
      <c r="W113" s="13"/>
      <c r="X113" s="16"/>
      <c r="Y113" s="16"/>
      <c r="Z113" s="16"/>
    </row>
    <row r="114" spans="1:26" ht="13.8" x14ac:dyDescent="0.25">
      <c r="A114" s="9" t="s">
        <v>111</v>
      </c>
      <c r="B114" s="141">
        <f>'Funding Process Tracking'!R114</f>
        <v>10000</v>
      </c>
      <c r="C114" s="144">
        <f>'Funding Process Tracking'!Z114</f>
        <v>500</v>
      </c>
      <c r="D114" s="86"/>
      <c r="E114"/>
      <c r="F114" s="50">
        <f>'Initial Allocation'!C114</f>
        <v>500</v>
      </c>
      <c r="G114"/>
      <c r="H114" s="110">
        <f>'Initial Allocation'!F114</f>
        <v>500</v>
      </c>
      <c r="W114" s="13"/>
      <c r="X114" s="16"/>
      <c r="Y114" s="16"/>
      <c r="Z114" s="16"/>
    </row>
    <row r="115" spans="1:26" ht="13.8" x14ac:dyDescent="0.25">
      <c r="A115" s="9" t="s">
        <v>112</v>
      </c>
      <c r="B115" s="141">
        <f>'Funding Process Tracking'!R115</f>
        <v>1600</v>
      </c>
      <c r="C115" s="144">
        <f>'Funding Process Tracking'!Z115</f>
        <v>1430</v>
      </c>
      <c r="D115" s="86"/>
      <c r="E115"/>
      <c r="F115" s="50">
        <f>'Initial Allocation'!C115</f>
        <v>1430</v>
      </c>
      <c r="G115"/>
      <c r="H115" s="110">
        <f>'Initial Allocation'!F115</f>
        <v>1430</v>
      </c>
      <c r="W115" s="13"/>
      <c r="X115" s="16"/>
      <c r="Y115" s="16"/>
      <c r="Z115" s="16"/>
    </row>
    <row r="116" spans="1:26" ht="16.2" customHeight="1" x14ac:dyDescent="0.25">
      <c r="A116" s="9" t="s">
        <v>303</v>
      </c>
      <c r="B116" s="141">
        <f>'Funding Process Tracking'!R116</f>
        <v>390</v>
      </c>
      <c r="C116" s="144">
        <f>'Funding Process Tracking'!Z116</f>
        <v>330</v>
      </c>
      <c r="D116" s="86"/>
      <c r="E116"/>
      <c r="F116" s="50">
        <f>'Initial Allocation'!C116</f>
        <v>330</v>
      </c>
      <c r="G116"/>
      <c r="H116" s="110">
        <f>'Initial Allocation'!F116</f>
        <v>330</v>
      </c>
      <c r="W116" s="13"/>
      <c r="X116" s="16"/>
      <c r="Y116" s="16"/>
      <c r="Z116" s="16"/>
    </row>
    <row r="117" spans="1:26" ht="13.8" x14ac:dyDescent="0.25">
      <c r="A117" s="9" t="s">
        <v>113</v>
      </c>
      <c r="B117" s="141">
        <f>'Funding Process Tracking'!R117</f>
        <v>2925</v>
      </c>
      <c r="C117" s="144">
        <f>'Funding Process Tracking'!Z117</f>
        <v>2500</v>
      </c>
      <c r="D117" s="86"/>
      <c r="E117"/>
      <c r="F117" s="50">
        <f>'Initial Allocation'!C117</f>
        <v>2500</v>
      </c>
      <c r="G117"/>
      <c r="H117" s="110">
        <f>'Initial Allocation'!F117</f>
        <v>2500</v>
      </c>
      <c r="W117" s="13"/>
      <c r="X117" s="16"/>
      <c r="Y117" s="16"/>
      <c r="Z117" s="16"/>
    </row>
    <row r="118" spans="1:26" ht="17.399999999999999" customHeight="1" x14ac:dyDescent="0.25">
      <c r="A118" s="9" t="s">
        <v>372</v>
      </c>
      <c r="B118" s="141">
        <f>'Funding Process Tracking'!R118</f>
        <v>650</v>
      </c>
      <c r="C118" s="144">
        <f>'Funding Process Tracking'!Z118</f>
        <v>500</v>
      </c>
      <c r="D118" s="86"/>
      <c r="E118"/>
      <c r="F118" s="50">
        <f>'Initial Allocation'!C118</f>
        <v>500</v>
      </c>
      <c r="G118"/>
      <c r="H118" s="110">
        <f>'Initial Allocation'!F118</f>
        <v>500</v>
      </c>
      <c r="W118" s="13"/>
      <c r="X118" s="16"/>
      <c r="Y118" s="16"/>
      <c r="Z118" s="16"/>
    </row>
    <row r="119" spans="1:26" ht="13.8" x14ac:dyDescent="0.25">
      <c r="A119" s="9" t="s">
        <v>114</v>
      </c>
      <c r="B119" s="141">
        <f>'Funding Process Tracking'!R119</f>
        <v>0</v>
      </c>
      <c r="C119" s="144">
        <f>'Funding Process Tracking'!Z119</f>
        <v>0</v>
      </c>
      <c r="D119" s="86"/>
      <c r="E119"/>
      <c r="F119" s="50">
        <f>'Initial Allocation'!C119</f>
        <v>0</v>
      </c>
      <c r="G119"/>
      <c r="H119" s="110">
        <f>'Initial Allocation'!F119</f>
        <v>0</v>
      </c>
      <c r="W119" s="13"/>
      <c r="X119" s="16"/>
      <c r="Y119" s="16"/>
      <c r="Z119" s="16"/>
    </row>
    <row r="120" spans="1:26" ht="13.8" x14ac:dyDescent="0.25">
      <c r="A120" s="9" t="s">
        <v>115</v>
      </c>
      <c r="B120" s="141">
        <f>'Funding Process Tracking'!R120</f>
        <v>9000</v>
      </c>
      <c r="C120" s="144">
        <f>'Funding Process Tracking'!Z120</f>
        <v>0</v>
      </c>
      <c r="D120" s="86"/>
      <c r="E120"/>
      <c r="F120" s="50">
        <f>'Initial Allocation'!C120</f>
        <v>0</v>
      </c>
      <c r="G120"/>
      <c r="H120" s="110">
        <f>'Initial Allocation'!F120</f>
        <v>0</v>
      </c>
      <c r="W120" s="13"/>
      <c r="X120" s="16"/>
      <c r="Y120" s="16"/>
      <c r="Z120" s="16"/>
    </row>
    <row r="121" spans="1:26" ht="13.8" x14ac:dyDescent="0.25">
      <c r="A121" s="9" t="s">
        <v>116</v>
      </c>
      <c r="B121" s="141">
        <f>'Funding Process Tracking'!R121</f>
        <v>6240</v>
      </c>
      <c r="C121" s="144">
        <f>'Funding Process Tracking'!Z121</f>
        <v>5300</v>
      </c>
      <c r="D121" s="86"/>
      <c r="E121"/>
      <c r="F121" s="50">
        <f>'Initial Allocation'!C121</f>
        <v>5300</v>
      </c>
      <c r="G121"/>
      <c r="H121" s="110">
        <f>'Initial Allocation'!F121</f>
        <v>5300</v>
      </c>
      <c r="W121" s="13"/>
      <c r="X121" s="16"/>
      <c r="Y121" s="16"/>
      <c r="Z121" s="16"/>
    </row>
    <row r="122" spans="1:26" ht="13.8" x14ac:dyDescent="0.25">
      <c r="A122" s="9" t="s">
        <v>117</v>
      </c>
      <c r="B122" s="141">
        <f>'Funding Process Tracking'!R122</f>
        <v>4810</v>
      </c>
      <c r="C122" s="144">
        <f>'Funding Process Tracking'!Z122</f>
        <v>4100</v>
      </c>
      <c r="D122" s="86"/>
      <c r="E122"/>
      <c r="F122" s="50">
        <f>'Initial Allocation'!C122</f>
        <v>4100</v>
      </c>
      <c r="G122"/>
      <c r="H122" s="110">
        <f>'Initial Allocation'!F122</f>
        <v>4100</v>
      </c>
      <c r="W122" s="13"/>
      <c r="X122" s="16"/>
      <c r="Y122" s="16"/>
      <c r="Z122" s="16"/>
    </row>
    <row r="123" spans="1:26" ht="13.8" x14ac:dyDescent="0.25">
      <c r="A123" s="9" t="s">
        <v>118</v>
      </c>
      <c r="B123" s="141">
        <f>'Funding Process Tracking'!R123</f>
        <v>650</v>
      </c>
      <c r="C123" s="144">
        <f>'Funding Process Tracking'!Z123</f>
        <v>550</v>
      </c>
      <c r="D123" s="86"/>
      <c r="E123"/>
      <c r="F123" s="50">
        <f>'Initial Allocation'!C123</f>
        <v>550</v>
      </c>
      <c r="G123"/>
      <c r="H123" s="110">
        <f>'Initial Allocation'!F123</f>
        <v>550</v>
      </c>
      <c r="W123" s="13"/>
      <c r="X123" s="16"/>
      <c r="Y123" s="16"/>
      <c r="Z123" s="16"/>
    </row>
    <row r="124" spans="1:26" ht="13.8" x14ac:dyDescent="0.25">
      <c r="A124" s="9" t="s">
        <v>119</v>
      </c>
      <c r="B124" s="141">
        <f>'Funding Process Tracking'!R124</f>
        <v>500</v>
      </c>
      <c r="C124" s="144">
        <f>'Funding Process Tracking'!Z124</f>
        <v>400</v>
      </c>
      <c r="D124" s="86"/>
      <c r="E124"/>
      <c r="F124" s="50">
        <f>'Initial Allocation'!C124</f>
        <v>400</v>
      </c>
      <c r="G124"/>
      <c r="H124" s="110">
        <f>'Initial Allocation'!F124</f>
        <v>400</v>
      </c>
      <c r="W124" s="13"/>
      <c r="X124" s="16"/>
      <c r="Y124" s="16"/>
      <c r="Z124" s="16"/>
    </row>
    <row r="125" spans="1:26" ht="13.8" x14ac:dyDescent="0.25">
      <c r="A125" s="9" t="s">
        <v>121</v>
      </c>
      <c r="B125" s="141">
        <f>'Funding Process Tracking'!R125</f>
        <v>2500</v>
      </c>
      <c r="C125" s="144">
        <f>'Funding Process Tracking'!Z125</f>
        <v>0</v>
      </c>
      <c r="D125" s="86"/>
      <c r="E125"/>
      <c r="F125" s="50">
        <f>'Initial Allocation'!C125</f>
        <v>0</v>
      </c>
      <c r="G125"/>
      <c r="H125" s="110">
        <f>'Initial Allocation'!F125</f>
        <v>0</v>
      </c>
      <c r="W125" s="13"/>
      <c r="X125" s="16"/>
      <c r="Y125" s="16"/>
      <c r="Z125" s="16"/>
    </row>
    <row r="126" spans="1:26" ht="13.8" x14ac:dyDescent="0.25">
      <c r="A126" s="9" t="s">
        <v>122</v>
      </c>
      <c r="B126" s="141">
        <f>'Funding Process Tracking'!R126</f>
        <v>800</v>
      </c>
      <c r="C126" s="144">
        <f>'Funding Process Tracking'!Z126</f>
        <v>800</v>
      </c>
      <c r="D126" s="86"/>
      <c r="E126"/>
      <c r="F126" s="50">
        <f>'Initial Allocation'!C126</f>
        <v>800</v>
      </c>
      <c r="G126"/>
      <c r="H126" s="110">
        <f>'Initial Allocation'!F126</f>
        <v>800</v>
      </c>
      <c r="W126" s="13"/>
      <c r="X126" s="16"/>
      <c r="Y126" s="16"/>
      <c r="Z126" s="16"/>
    </row>
    <row r="127" spans="1:26" ht="13.8" x14ac:dyDescent="0.25">
      <c r="A127" s="9" t="s">
        <v>123</v>
      </c>
      <c r="B127" s="141">
        <f>'Funding Process Tracking'!R127</f>
        <v>4300</v>
      </c>
      <c r="C127" s="144">
        <f>'Funding Process Tracking'!Z127</f>
        <v>3700</v>
      </c>
      <c r="D127" s="86"/>
      <c r="E127"/>
      <c r="F127" s="50">
        <f>'Initial Allocation'!C127</f>
        <v>3700</v>
      </c>
      <c r="G127"/>
      <c r="H127" s="110">
        <f>'Initial Allocation'!F127</f>
        <v>3700</v>
      </c>
      <c r="W127" s="13"/>
      <c r="X127" s="16"/>
      <c r="Y127" s="16"/>
      <c r="Z127" s="16"/>
    </row>
    <row r="128" spans="1:26" ht="26.4" x14ac:dyDescent="0.25">
      <c r="A128" s="9" t="s">
        <v>274</v>
      </c>
      <c r="B128" s="141">
        <f>'Funding Process Tracking'!R128</f>
        <v>1586</v>
      </c>
      <c r="C128" s="144">
        <f>'Funding Process Tracking'!Z128</f>
        <v>1000</v>
      </c>
      <c r="D128" s="86"/>
      <c r="E128"/>
      <c r="F128" s="50">
        <f>'Initial Allocation'!C128</f>
        <v>1000</v>
      </c>
      <c r="G128"/>
      <c r="H128" s="110">
        <f>'Initial Allocation'!F128</f>
        <v>1000</v>
      </c>
      <c r="W128" s="13"/>
      <c r="X128" s="16"/>
      <c r="Y128" s="16"/>
      <c r="Z128" s="16"/>
    </row>
    <row r="129" spans="1:26" ht="13.8" x14ac:dyDescent="0.25">
      <c r="A129" s="9" t="s">
        <v>125</v>
      </c>
      <c r="B129" s="141">
        <f>'Funding Process Tracking'!R129</f>
        <v>650</v>
      </c>
      <c r="C129" s="144">
        <f>'Funding Process Tracking'!Z129</f>
        <v>550</v>
      </c>
      <c r="D129" s="86"/>
      <c r="E129"/>
      <c r="F129" s="50">
        <f>'Initial Allocation'!C129</f>
        <v>550</v>
      </c>
      <c r="G129"/>
      <c r="H129" s="110">
        <f>'Initial Allocation'!F129</f>
        <v>550</v>
      </c>
      <c r="W129" s="13"/>
      <c r="X129" s="16"/>
      <c r="Y129" s="16"/>
      <c r="Z129" s="16"/>
    </row>
    <row r="130" spans="1:26" ht="13.8" x14ac:dyDescent="0.25">
      <c r="A130" s="9" t="s">
        <v>126</v>
      </c>
      <c r="B130" s="141">
        <f>'Funding Process Tracking'!R130</f>
        <v>0</v>
      </c>
      <c r="C130" s="144">
        <f>'Funding Process Tracking'!Z130</f>
        <v>0</v>
      </c>
      <c r="D130" s="86"/>
      <c r="E130"/>
      <c r="F130" s="50">
        <f>'Initial Allocation'!C130</f>
        <v>0</v>
      </c>
      <c r="G130"/>
      <c r="H130" s="110">
        <f>'Initial Allocation'!F130</f>
        <v>0</v>
      </c>
      <c r="W130" s="13"/>
      <c r="X130" s="16"/>
      <c r="Y130" s="16"/>
      <c r="Z130" s="16"/>
    </row>
    <row r="131" spans="1:26" ht="13.8" x14ac:dyDescent="0.25">
      <c r="A131" s="9" t="s">
        <v>354</v>
      </c>
      <c r="B131" s="141">
        <f>'Funding Process Tracking'!R131</f>
        <v>1000</v>
      </c>
      <c r="C131" s="144">
        <f>'Funding Process Tracking'!Z131</f>
        <v>550</v>
      </c>
      <c r="D131" s="86"/>
      <c r="E131"/>
      <c r="F131" s="50">
        <f>'Initial Allocation'!C131</f>
        <v>550</v>
      </c>
      <c r="G131"/>
      <c r="H131" s="110">
        <f>'Initial Allocation'!F131</f>
        <v>550</v>
      </c>
      <c r="W131" s="13"/>
      <c r="X131" s="16"/>
      <c r="Y131" s="16"/>
      <c r="Z131" s="16"/>
    </row>
    <row r="132" spans="1:26" ht="13.8" x14ac:dyDescent="0.25">
      <c r="A132" s="9" t="s">
        <v>127</v>
      </c>
      <c r="B132" s="141">
        <f>'Funding Process Tracking'!R132</f>
        <v>200</v>
      </c>
      <c r="C132" s="144">
        <f>'Funding Process Tracking'!Z132</f>
        <v>200</v>
      </c>
      <c r="D132" s="86"/>
      <c r="E132"/>
      <c r="F132" s="50">
        <f>'Initial Allocation'!C132</f>
        <v>200</v>
      </c>
      <c r="G132"/>
      <c r="H132" s="110">
        <f>'Initial Allocation'!F132</f>
        <v>200</v>
      </c>
      <c r="W132" s="13"/>
      <c r="X132" s="16"/>
      <c r="Y132" s="16"/>
      <c r="Z132" s="16"/>
    </row>
    <row r="133" spans="1:26" ht="13.8" x14ac:dyDescent="0.25">
      <c r="A133" s="9" t="s">
        <v>345</v>
      </c>
      <c r="B133" s="141">
        <f>'Funding Process Tracking'!R133</f>
        <v>500</v>
      </c>
      <c r="C133" s="144">
        <f>'Funding Process Tracking'!Z133</f>
        <v>500</v>
      </c>
      <c r="D133" s="86"/>
      <c r="E133"/>
      <c r="F133" s="50">
        <f>'Initial Allocation'!C133</f>
        <v>500</v>
      </c>
      <c r="G133"/>
      <c r="H133" s="110">
        <f>'Initial Allocation'!F133</f>
        <v>500</v>
      </c>
      <c r="W133" s="13"/>
      <c r="X133" s="16"/>
      <c r="Y133" s="16"/>
      <c r="Z133" s="16"/>
    </row>
    <row r="134" spans="1:26" ht="13.8" x14ac:dyDescent="0.25">
      <c r="A134" s="9" t="s">
        <v>128</v>
      </c>
      <c r="B134" s="141">
        <f>'Funding Process Tracking'!R134</f>
        <v>1950</v>
      </c>
      <c r="C134" s="144">
        <f>'Funding Process Tracking'!Z134</f>
        <v>1650</v>
      </c>
      <c r="D134" s="86"/>
      <c r="E134"/>
      <c r="F134" s="50">
        <f>'Initial Allocation'!C134</f>
        <v>1650</v>
      </c>
      <c r="G134"/>
      <c r="H134" s="110">
        <f>'Initial Allocation'!F134</f>
        <v>1650</v>
      </c>
      <c r="W134" s="13"/>
      <c r="X134" s="16"/>
      <c r="Y134" s="16"/>
      <c r="Z134" s="16"/>
    </row>
    <row r="135" spans="1:26" ht="13.8" x14ac:dyDescent="0.25">
      <c r="A135" s="9" t="s">
        <v>129</v>
      </c>
      <c r="B135" s="141">
        <f>'Funding Process Tracking'!R135</f>
        <v>1820</v>
      </c>
      <c r="C135" s="144">
        <f>'Funding Process Tracking'!Z135</f>
        <v>1550</v>
      </c>
      <c r="D135" s="86"/>
      <c r="E135"/>
      <c r="F135" s="50">
        <f>'Initial Allocation'!C135</f>
        <v>1550</v>
      </c>
      <c r="G135"/>
      <c r="H135" s="110">
        <f>'Initial Allocation'!F135</f>
        <v>1550</v>
      </c>
      <c r="W135" s="13"/>
      <c r="X135" s="16"/>
      <c r="Y135" s="16"/>
      <c r="Z135" s="16"/>
    </row>
    <row r="136" spans="1:26" ht="13.8" x14ac:dyDescent="0.25">
      <c r="A136" s="9" t="s">
        <v>130</v>
      </c>
      <c r="B136" s="141">
        <f>'Funding Process Tracking'!R136</f>
        <v>800</v>
      </c>
      <c r="C136" s="144">
        <f>'Funding Process Tracking'!Z136</f>
        <v>725</v>
      </c>
      <c r="D136" s="86"/>
      <c r="E136"/>
      <c r="F136" s="50">
        <f>'Initial Allocation'!C136</f>
        <v>725</v>
      </c>
      <c r="G136"/>
      <c r="H136" s="110">
        <f>'Initial Allocation'!F136</f>
        <v>725</v>
      </c>
      <c r="W136" s="13"/>
      <c r="X136" s="16"/>
      <c r="Y136" s="16"/>
      <c r="Z136" s="16"/>
    </row>
    <row r="137" spans="1:26" ht="13.8" x14ac:dyDescent="0.25">
      <c r="A137" s="9" t="s">
        <v>131</v>
      </c>
      <c r="B137" s="141">
        <f>'Funding Process Tracking'!R137</f>
        <v>817</v>
      </c>
      <c r="C137" s="144">
        <f>'Funding Process Tracking'!Z137</f>
        <v>817</v>
      </c>
      <c r="D137" s="86"/>
      <c r="E137"/>
      <c r="F137" s="50">
        <f>'Initial Allocation'!C137</f>
        <v>817</v>
      </c>
      <c r="G137"/>
      <c r="H137" s="110">
        <f>'Initial Allocation'!F137</f>
        <v>817</v>
      </c>
      <c r="W137" s="13"/>
      <c r="X137" s="16"/>
      <c r="Y137" s="16"/>
      <c r="Z137" s="16"/>
    </row>
    <row r="138" spans="1:26" ht="13.8" x14ac:dyDescent="0.25">
      <c r="A138" s="9" t="s">
        <v>362</v>
      </c>
      <c r="B138" s="141">
        <f>'Funding Process Tracking'!R138</f>
        <v>650</v>
      </c>
      <c r="C138" s="144">
        <f>'Funding Process Tracking'!Z138</f>
        <v>500</v>
      </c>
      <c r="D138" s="86"/>
      <c r="E138"/>
      <c r="F138" s="50">
        <f>'Initial Allocation'!C138</f>
        <v>500</v>
      </c>
      <c r="G138"/>
      <c r="H138" s="110">
        <f>'Initial Allocation'!F138</f>
        <v>500</v>
      </c>
      <c r="W138" s="13"/>
      <c r="X138" s="16"/>
      <c r="Y138" s="16"/>
      <c r="Z138" s="16"/>
    </row>
    <row r="139" spans="1:26" ht="13.8" x14ac:dyDescent="0.25">
      <c r="A139" s="9" t="s">
        <v>132</v>
      </c>
      <c r="B139" s="141">
        <f>'Funding Process Tracking'!R139</f>
        <v>520</v>
      </c>
      <c r="C139" s="144">
        <f>'Funding Process Tracking'!Z139</f>
        <v>350</v>
      </c>
      <c r="D139" s="86"/>
      <c r="E139"/>
      <c r="F139" s="50">
        <f>'Initial Allocation'!C139</f>
        <v>350</v>
      </c>
      <c r="G139"/>
      <c r="H139" s="110">
        <f>'Initial Allocation'!F139</f>
        <v>350</v>
      </c>
      <c r="W139" s="13"/>
      <c r="X139" s="16"/>
      <c r="Y139" s="16"/>
      <c r="Z139" s="16"/>
    </row>
    <row r="140" spans="1:26" ht="13.8" x14ac:dyDescent="0.25">
      <c r="A140" s="9" t="s">
        <v>336</v>
      </c>
      <c r="B140" s="141">
        <f>'Funding Process Tracking'!R140</f>
        <v>1200</v>
      </c>
      <c r="C140" s="144">
        <f>'Funding Process Tracking'!Z140</f>
        <v>500</v>
      </c>
      <c r="D140" s="86"/>
      <c r="E140"/>
      <c r="F140" s="50">
        <f>'Initial Allocation'!C140</f>
        <v>500</v>
      </c>
      <c r="G140"/>
      <c r="H140" s="110">
        <f>'Initial Allocation'!F140</f>
        <v>500</v>
      </c>
      <c r="W140" s="13"/>
      <c r="X140" s="16"/>
      <c r="Y140" s="16"/>
      <c r="Z140" s="16"/>
    </row>
    <row r="141" spans="1:26" ht="13.8" x14ac:dyDescent="0.25">
      <c r="A141" s="9" t="s">
        <v>133</v>
      </c>
      <c r="B141" s="141">
        <f>'Funding Process Tracking'!R141</f>
        <v>0</v>
      </c>
      <c r="C141" s="144">
        <f>'Funding Process Tracking'!Z141</f>
        <v>0</v>
      </c>
      <c r="D141" s="86"/>
      <c r="E141"/>
      <c r="F141" s="50">
        <f>'Initial Allocation'!C141</f>
        <v>0</v>
      </c>
      <c r="G141"/>
      <c r="H141" s="110">
        <f>'Initial Allocation'!F141</f>
        <v>0</v>
      </c>
      <c r="W141" s="13"/>
      <c r="X141" s="16"/>
      <c r="Y141" s="16"/>
      <c r="Z141" s="16"/>
    </row>
    <row r="142" spans="1:26" ht="13.8" x14ac:dyDescent="0.25">
      <c r="A142" s="9" t="s">
        <v>134</v>
      </c>
      <c r="B142" s="141">
        <f>'Funding Process Tracking'!R142</f>
        <v>0</v>
      </c>
      <c r="C142" s="144">
        <f>'Funding Process Tracking'!Z142</f>
        <v>0</v>
      </c>
      <c r="D142" s="86"/>
      <c r="E142"/>
      <c r="F142" s="50">
        <f>'Initial Allocation'!C142</f>
        <v>0</v>
      </c>
      <c r="G142"/>
      <c r="H142" s="110">
        <f>'Initial Allocation'!F142</f>
        <v>0</v>
      </c>
      <c r="W142" s="13"/>
      <c r="X142" s="16"/>
      <c r="Y142" s="16"/>
      <c r="Z142" s="16"/>
    </row>
    <row r="143" spans="1:26" ht="13.8" x14ac:dyDescent="0.25">
      <c r="A143" s="9" t="s">
        <v>275</v>
      </c>
      <c r="B143" s="141">
        <f>'Funding Process Tracking'!R143</f>
        <v>19500</v>
      </c>
      <c r="C143" s="144">
        <f>'Funding Process Tracking'!Z143</f>
        <v>15000</v>
      </c>
      <c r="D143" s="86"/>
      <c r="E143"/>
      <c r="F143" s="50">
        <f>'Initial Allocation'!C143</f>
        <v>15000</v>
      </c>
      <c r="G143"/>
      <c r="H143" s="110">
        <f>'Initial Allocation'!F143</f>
        <v>15000</v>
      </c>
      <c r="W143" s="13"/>
      <c r="X143" s="16"/>
      <c r="Y143" s="16"/>
      <c r="Z143" s="16"/>
    </row>
    <row r="144" spans="1:26" ht="13.8" x14ac:dyDescent="0.25">
      <c r="A144" s="9" t="s">
        <v>136</v>
      </c>
      <c r="B144" s="141">
        <f>'Funding Process Tracking'!R144</f>
        <v>400</v>
      </c>
      <c r="C144" s="144">
        <f>'Funding Process Tracking'!Z144</f>
        <v>0</v>
      </c>
      <c r="D144" s="86"/>
      <c r="E144"/>
      <c r="F144" s="50">
        <f>'Initial Allocation'!C144</f>
        <v>0</v>
      </c>
      <c r="G144"/>
      <c r="H144" s="110">
        <f>'Initial Allocation'!F144</f>
        <v>0</v>
      </c>
      <c r="W144" s="13"/>
      <c r="X144" s="16"/>
      <c r="Y144" s="16"/>
      <c r="Z144" s="16"/>
    </row>
    <row r="145" spans="1:26" ht="13.8" x14ac:dyDescent="0.25">
      <c r="A145" s="9" t="s">
        <v>331</v>
      </c>
      <c r="B145" s="141">
        <f>'Funding Process Tracking'!R145</f>
        <v>11217</v>
      </c>
      <c r="C145" s="144">
        <f>'Funding Process Tracking'!Z145</f>
        <v>500</v>
      </c>
      <c r="D145" s="86"/>
      <c r="E145"/>
      <c r="F145" s="50">
        <f>'Initial Allocation'!C145</f>
        <v>500</v>
      </c>
      <c r="G145"/>
      <c r="H145" s="110">
        <f>'Initial Allocation'!F145</f>
        <v>500</v>
      </c>
      <c r="W145" s="13"/>
      <c r="X145" s="16"/>
      <c r="Y145" s="16"/>
      <c r="Z145" s="16"/>
    </row>
    <row r="146" spans="1:26" ht="13.8" x14ac:dyDescent="0.25">
      <c r="A146" s="9" t="s">
        <v>137</v>
      </c>
      <c r="B146" s="141">
        <f>'Funding Process Tracking'!R146</f>
        <v>0</v>
      </c>
      <c r="C146" s="144">
        <f>'Funding Process Tracking'!Z146</f>
        <v>0</v>
      </c>
      <c r="D146" s="86"/>
      <c r="E146"/>
      <c r="F146" s="50">
        <f>'Initial Allocation'!C146</f>
        <v>0</v>
      </c>
      <c r="G146"/>
      <c r="H146" s="110">
        <f>'Initial Allocation'!F146</f>
        <v>0</v>
      </c>
      <c r="W146" s="13"/>
      <c r="X146" s="16"/>
      <c r="Y146" s="16"/>
      <c r="Z146" s="16"/>
    </row>
    <row r="147" spans="1:26" ht="13.8" x14ac:dyDescent="0.25">
      <c r="A147" s="9" t="s">
        <v>332</v>
      </c>
      <c r="B147" s="141">
        <f>'Funding Process Tracking'!R147</f>
        <v>3000</v>
      </c>
      <c r="C147" s="144">
        <f>'Funding Process Tracking'!Z147</f>
        <v>500</v>
      </c>
      <c r="D147" s="86"/>
      <c r="E147"/>
      <c r="F147" s="50">
        <f>'Initial Allocation'!C147</f>
        <v>500</v>
      </c>
      <c r="G147"/>
      <c r="H147" s="110">
        <f>'Initial Allocation'!F147</f>
        <v>500</v>
      </c>
      <c r="W147" s="13"/>
      <c r="X147" s="16"/>
      <c r="Y147" s="16"/>
      <c r="Z147" s="16"/>
    </row>
    <row r="148" spans="1:26" ht="13.8" x14ac:dyDescent="0.25">
      <c r="A148" s="9" t="s">
        <v>138</v>
      </c>
      <c r="B148" s="141">
        <f>'Funding Process Tracking'!R148</f>
        <v>1000</v>
      </c>
      <c r="C148" s="144">
        <f>'Funding Process Tracking'!Z148</f>
        <v>800</v>
      </c>
      <c r="D148" s="86"/>
      <c r="E148"/>
      <c r="F148" s="50">
        <f>'Initial Allocation'!C148</f>
        <v>800</v>
      </c>
      <c r="G148"/>
      <c r="H148" s="110">
        <f>'Initial Allocation'!F148</f>
        <v>800</v>
      </c>
      <c r="W148" s="13"/>
      <c r="X148" s="16"/>
      <c r="Y148" s="16"/>
      <c r="Z148" s="16"/>
    </row>
    <row r="149" spans="1:26" ht="13.8" x14ac:dyDescent="0.25">
      <c r="A149" s="9" t="s">
        <v>139</v>
      </c>
      <c r="B149" s="141">
        <f>'Funding Process Tracking'!R149</f>
        <v>780</v>
      </c>
      <c r="C149" s="144">
        <f>'Funding Process Tracking'!Z149</f>
        <v>700</v>
      </c>
      <c r="D149" s="86"/>
      <c r="E149"/>
      <c r="F149" s="50">
        <f>'Initial Allocation'!C149</f>
        <v>700</v>
      </c>
      <c r="G149"/>
      <c r="H149" s="110">
        <f>'Initial Allocation'!F149</f>
        <v>700</v>
      </c>
      <c r="W149" s="13"/>
      <c r="X149" s="16"/>
      <c r="Y149" s="16"/>
      <c r="Z149" s="16"/>
    </row>
    <row r="150" spans="1:26" ht="13.8" x14ac:dyDescent="0.25">
      <c r="A150" s="9" t="s">
        <v>140</v>
      </c>
      <c r="B150" s="141">
        <f>'Funding Process Tracking'!R150</f>
        <v>12050</v>
      </c>
      <c r="C150" s="144">
        <f>'Funding Process Tracking'!Z150</f>
        <v>8800</v>
      </c>
      <c r="D150" s="86"/>
      <c r="E150"/>
      <c r="F150" s="50">
        <f>'Initial Allocation'!C150</f>
        <v>8800</v>
      </c>
      <c r="G150"/>
      <c r="H150" s="110">
        <f>'Initial Allocation'!F150</f>
        <v>8800</v>
      </c>
      <c r="W150" s="13"/>
      <c r="X150" s="16"/>
      <c r="Y150" s="16"/>
      <c r="Z150" s="16"/>
    </row>
    <row r="151" spans="1:26" ht="13.8" x14ac:dyDescent="0.25">
      <c r="A151" s="9" t="s">
        <v>141</v>
      </c>
      <c r="B151" s="141">
        <f>'Funding Process Tracking'!R151</f>
        <v>1950</v>
      </c>
      <c r="C151" s="144">
        <f>'Funding Process Tracking'!Z151</f>
        <v>1325</v>
      </c>
      <c r="D151" s="86"/>
      <c r="E151"/>
      <c r="F151" s="50">
        <f>'Initial Allocation'!C151</f>
        <v>1325</v>
      </c>
      <c r="G151"/>
      <c r="H151" s="110">
        <f>'Initial Allocation'!F151</f>
        <v>1325</v>
      </c>
      <c r="W151" s="13"/>
      <c r="X151" s="16"/>
      <c r="Y151" s="16"/>
      <c r="Z151" s="16"/>
    </row>
    <row r="152" spans="1:26" ht="13.8" x14ac:dyDescent="0.25">
      <c r="A152" s="9" t="s">
        <v>343</v>
      </c>
      <c r="B152" s="141">
        <f>'Funding Process Tracking'!R152</f>
        <v>1000</v>
      </c>
      <c r="C152" s="144">
        <f>'Funding Process Tracking'!Z152</f>
        <v>500</v>
      </c>
      <c r="D152" s="86"/>
      <c r="E152"/>
      <c r="F152" s="50">
        <f>'Initial Allocation'!C152</f>
        <v>500</v>
      </c>
      <c r="G152"/>
      <c r="H152" s="110">
        <f>'Initial Allocation'!F152</f>
        <v>500</v>
      </c>
      <c r="W152" s="13"/>
      <c r="X152" s="16"/>
      <c r="Y152" s="16"/>
      <c r="Z152" s="16"/>
    </row>
    <row r="153" spans="1:26" ht="13.8" x14ac:dyDescent="0.25">
      <c r="A153" s="9" t="s">
        <v>143</v>
      </c>
      <c r="B153" s="141">
        <f>'Funding Process Tracking'!R153</f>
        <v>169</v>
      </c>
      <c r="C153" s="144">
        <f>'Funding Process Tracking'!Z153</f>
        <v>120</v>
      </c>
      <c r="D153" s="86"/>
      <c r="E153"/>
      <c r="F153" s="50">
        <f>'Initial Allocation'!C153</f>
        <v>120</v>
      </c>
      <c r="G153"/>
      <c r="H153" s="110">
        <f>'Initial Allocation'!F153</f>
        <v>120</v>
      </c>
      <c r="W153" s="13"/>
      <c r="X153" s="16"/>
      <c r="Y153" s="16"/>
      <c r="Z153" s="16"/>
    </row>
    <row r="154" spans="1:26" ht="13.8" x14ac:dyDescent="0.25">
      <c r="A154" s="9" t="s">
        <v>144</v>
      </c>
      <c r="B154" s="141">
        <f>'Funding Process Tracking'!R154</f>
        <v>6240</v>
      </c>
      <c r="C154" s="144">
        <f>'Funding Process Tracking'!Z154</f>
        <v>5300</v>
      </c>
      <c r="D154" s="86"/>
      <c r="E154"/>
      <c r="F154" s="50">
        <f>'Initial Allocation'!C154</f>
        <v>5300</v>
      </c>
      <c r="G154"/>
      <c r="H154" s="110">
        <f>'Initial Allocation'!F154</f>
        <v>5300</v>
      </c>
      <c r="W154" s="13"/>
      <c r="X154" s="16"/>
      <c r="Y154" s="16"/>
      <c r="Z154" s="16"/>
    </row>
    <row r="155" spans="1:26" ht="13.8" x14ac:dyDescent="0.25">
      <c r="A155" s="9" t="s">
        <v>145</v>
      </c>
      <c r="B155" s="141">
        <f>'Funding Process Tracking'!R155</f>
        <v>15000</v>
      </c>
      <c r="C155" s="144">
        <f>'Funding Process Tracking'!Z155</f>
        <v>12000</v>
      </c>
      <c r="D155" s="86"/>
      <c r="E155"/>
      <c r="F155" s="50">
        <f>'Initial Allocation'!C155</f>
        <v>12000</v>
      </c>
      <c r="G155"/>
      <c r="H155" s="110">
        <f>'Initial Allocation'!F155</f>
        <v>12000</v>
      </c>
      <c r="W155" s="13"/>
      <c r="X155" s="16"/>
      <c r="Y155" s="16"/>
      <c r="Z155" s="16"/>
    </row>
    <row r="156" spans="1:26" ht="13.8" x14ac:dyDescent="0.25">
      <c r="A156" s="9" t="s">
        <v>146</v>
      </c>
      <c r="B156" s="141">
        <f>'Funding Process Tracking'!R156</f>
        <v>12350</v>
      </c>
      <c r="C156" s="144">
        <f>'Funding Process Tracking'!Z156</f>
        <v>10450</v>
      </c>
      <c r="D156" s="86"/>
      <c r="E156"/>
      <c r="F156" s="50">
        <f>'Initial Allocation'!C156</f>
        <v>10450</v>
      </c>
      <c r="G156"/>
      <c r="H156" s="110">
        <f>'Initial Allocation'!F156</f>
        <v>10450</v>
      </c>
      <c r="W156" s="13"/>
      <c r="X156" s="16"/>
      <c r="Y156" s="16"/>
      <c r="Z156" s="16"/>
    </row>
    <row r="157" spans="1:26" ht="13.8" x14ac:dyDescent="0.25">
      <c r="A157" s="9" t="s">
        <v>147</v>
      </c>
      <c r="B157" s="141">
        <f>'Funding Process Tracking'!R157</f>
        <v>3000</v>
      </c>
      <c r="C157" s="144">
        <f>'Funding Process Tracking'!Z157</f>
        <v>500</v>
      </c>
      <c r="D157" s="86"/>
      <c r="E157"/>
      <c r="F157" s="50">
        <f>'Initial Allocation'!C157</f>
        <v>500</v>
      </c>
      <c r="G157"/>
      <c r="H157" s="110">
        <f>'Initial Allocation'!F157</f>
        <v>500</v>
      </c>
      <c r="W157" s="13"/>
      <c r="X157" s="16"/>
      <c r="Y157" s="16"/>
      <c r="Z157" s="16"/>
    </row>
    <row r="158" spans="1:26" ht="13.8" x14ac:dyDescent="0.25">
      <c r="A158" s="9" t="s">
        <v>148</v>
      </c>
      <c r="B158" s="141">
        <f>'Funding Process Tracking'!R158</f>
        <v>750</v>
      </c>
      <c r="C158" s="144">
        <f>'Funding Process Tracking'!Z158</f>
        <v>550</v>
      </c>
      <c r="D158" s="86"/>
      <c r="E158"/>
      <c r="F158" s="50">
        <f>'Initial Allocation'!C158</f>
        <v>550</v>
      </c>
      <c r="G158"/>
      <c r="H158" s="110">
        <f>'Initial Allocation'!F158</f>
        <v>550</v>
      </c>
      <c r="W158" s="13"/>
      <c r="X158" s="16"/>
      <c r="Y158" s="16"/>
      <c r="Z158" s="16"/>
    </row>
    <row r="159" spans="1:26" ht="13.8" x14ac:dyDescent="0.25">
      <c r="A159" s="9" t="s">
        <v>149</v>
      </c>
      <c r="B159" s="141">
        <f>'Funding Process Tracking'!R159</f>
        <v>0</v>
      </c>
      <c r="C159" s="144">
        <f>'Funding Process Tracking'!Z159</f>
        <v>0</v>
      </c>
      <c r="D159" s="86"/>
      <c r="E159"/>
      <c r="F159" s="50">
        <f>'Initial Allocation'!C159</f>
        <v>0</v>
      </c>
      <c r="G159"/>
      <c r="H159" s="110">
        <f>'Initial Allocation'!F159</f>
        <v>0</v>
      </c>
      <c r="W159" s="13"/>
      <c r="X159" s="16"/>
      <c r="Y159" s="16"/>
      <c r="Z159" s="16"/>
    </row>
    <row r="160" spans="1:26" ht="13.8" x14ac:dyDescent="0.25">
      <c r="A160" s="9" t="s">
        <v>151</v>
      </c>
      <c r="B160" s="141">
        <f>'Funding Process Tracking'!R160</f>
        <v>11500</v>
      </c>
      <c r="C160" s="144">
        <f>'Funding Process Tracking'!Z160</f>
        <v>10000</v>
      </c>
      <c r="D160" s="86"/>
      <c r="E160"/>
      <c r="F160" s="50">
        <f>'Initial Allocation'!C160</f>
        <v>10000</v>
      </c>
      <c r="G160"/>
      <c r="H160" s="110">
        <f>'Initial Allocation'!F160</f>
        <v>10000</v>
      </c>
      <c r="W160" s="13"/>
      <c r="X160" s="16"/>
      <c r="Y160" s="16"/>
      <c r="Z160" s="16"/>
    </row>
    <row r="161" spans="1:26" ht="13.8" x14ac:dyDescent="0.25">
      <c r="A161" s="9" t="s">
        <v>383</v>
      </c>
      <c r="B161" s="141">
        <f>'Funding Process Tracking'!R161</f>
        <v>15000</v>
      </c>
      <c r="C161" s="144">
        <f>'Funding Process Tracking'!Z161</f>
        <v>15000</v>
      </c>
      <c r="D161" s="86"/>
      <c r="E161"/>
      <c r="F161" s="50">
        <f>'Initial Allocation'!C161</f>
        <v>15000</v>
      </c>
      <c r="G161"/>
      <c r="H161" s="110">
        <f>'Initial Allocation'!F161</f>
        <v>15000</v>
      </c>
      <c r="W161" s="13"/>
      <c r="X161" s="16"/>
      <c r="Y161" s="16"/>
      <c r="Z161" s="16"/>
    </row>
    <row r="162" spans="1:26" ht="13.8" x14ac:dyDescent="0.25">
      <c r="A162" s="9" t="s">
        <v>341</v>
      </c>
      <c r="B162" s="141">
        <f>'Funding Process Tracking'!R162</f>
        <v>1000</v>
      </c>
      <c r="C162" s="144">
        <f>'Funding Process Tracking'!Z162</f>
        <v>500</v>
      </c>
      <c r="D162" s="86"/>
      <c r="E162"/>
      <c r="F162" s="50">
        <f>'Initial Allocation'!C162</f>
        <v>500</v>
      </c>
      <c r="G162"/>
      <c r="H162" s="110">
        <f>'Initial Allocation'!F162</f>
        <v>500</v>
      </c>
      <c r="W162" s="13"/>
      <c r="X162" s="16"/>
      <c r="Y162" s="16"/>
      <c r="Z162" s="16"/>
    </row>
    <row r="163" spans="1:26" ht="13.8" x14ac:dyDescent="0.25">
      <c r="A163" s="9" t="s">
        <v>152</v>
      </c>
      <c r="B163" s="141">
        <f>'Funding Process Tracking'!R163</f>
        <v>750</v>
      </c>
      <c r="C163" s="144">
        <f>'Funding Process Tracking'!Z163</f>
        <v>650</v>
      </c>
      <c r="D163" s="86"/>
      <c r="E163"/>
      <c r="F163" s="50">
        <f>'Initial Allocation'!C163</f>
        <v>650</v>
      </c>
      <c r="G163"/>
      <c r="H163" s="110">
        <f>'Initial Allocation'!F163</f>
        <v>650</v>
      </c>
      <c r="W163" s="13"/>
      <c r="X163" s="16"/>
      <c r="Y163" s="16"/>
      <c r="Z163" s="16"/>
    </row>
    <row r="164" spans="1:26" ht="13.8" x14ac:dyDescent="0.25">
      <c r="A164" s="9" t="s">
        <v>153</v>
      </c>
      <c r="B164" s="141">
        <f>'Funding Process Tracking'!R164</f>
        <v>750</v>
      </c>
      <c r="C164" s="144">
        <f>'Funding Process Tracking'!Z164</f>
        <v>500</v>
      </c>
      <c r="D164" s="86"/>
      <c r="E164"/>
      <c r="F164" s="50">
        <f>'Initial Allocation'!C164</f>
        <v>500</v>
      </c>
      <c r="G164"/>
      <c r="H164" s="110">
        <f>'Initial Allocation'!F164</f>
        <v>500</v>
      </c>
      <c r="W164" s="13"/>
      <c r="X164" s="16"/>
      <c r="Y164" s="16"/>
      <c r="Z164" s="16"/>
    </row>
    <row r="165" spans="1:26" ht="13.8" x14ac:dyDescent="0.25">
      <c r="A165" s="9" t="s">
        <v>276</v>
      </c>
      <c r="B165" s="141">
        <f>'Funding Process Tracking'!R165</f>
        <v>500</v>
      </c>
      <c r="C165" s="144">
        <f>'Funding Process Tracking'!Z165</f>
        <v>500</v>
      </c>
      <c r="D165" s="86"/>
      <c r="E165"/>
      <c r="F165" s="50">
        <f>'Initial Allocation'!C165</f>
        <v>500</v>
      </c>
      <c r="G165"/>
      <c r="H165" s="110">
        <f>'Initial Allocation'!F165</f>
        <v>500</v>
      </c>
      <c r="W165" s="13"/>
      <c r="X165" s="16"/>
      <c r="Y165" s="16"/>
      <c r="Z165" s="16"/>
    </row>
    <row r="166" spans="1:26" ht="13.8" x14ac:dyDescent="0.25">
      <c r="A166" s="9" t="s">
        <v>277</v>
      </c>
      <c r="B166" s="141">
        <f>'Funding Process Tracking'!R166</f>
        <v>5000</v>
      </c>
      <c r="C166" s="144">
        <f>'Funding Process Tracking'!Z166</f>
        <v>750</v>
      </c>
      <c r="D166" s="86"/>
      <c r="E166"/>
      <c r="F166" s="50">
        <f>'Initial Allocation'!C166</f>
        <v>750</v>
      </c>
      <c r="G166"/>
      <c r="H166" s="110">
        <f>'Initial Allocation'!F166</f>
        <v>750</v>
      </c>
      <c r="W166" s="13"/>
      <c r="X166" s="16"/>
      <c r="Y166" s="16"/>
      <c r="Z166" s="16"/>
    </row>
    <row r="167" spans="1:26" ht="13.8" x14ac:dyDescent="0.25">
      <c r="A167" s="9" t="s">
        <v>156</v>
      </c>
      <c r="B167" s="141">
        <f>'Funding Process Tracking'!R167</f>
        <v>0</v>
      </c>
      <c r="C167" s="144">
        <f>'Funding Process Tracking'!Z167</f>
        <v>0</v>
      </c>
      <c r="D167" s="86"/>
      <c r="E167"/>
      <c r="F167" s="50">
        <f>'Initial Allocation'!C167</f>
        <v>0</v>
      </c>
      <c r="G167"/>
      <c r="H167" s="110">
        <f>'Initial Allocation'!F167</f>
        <v>0</v>
      </c>
      <c r="W167" s="13"/>
      <c r="X167" s="16"/>
      <c r="Y167" s="16"/>
      <c r="Z167" s="16"/>
    </row>
    <row r="168" spans="1:26" ht="26.4" x14ac:dyDescent="0.25">
      <c r="A168" s="9" t="s">
        <v>157</v>
      </c>
      <c r="B168" s="141">
        <f>'Funding Process Tracking'!R168</f>
        <v>0</v>
      </c>
      <c r="C168" s="144">
        <f>'Funding Process Tracking'!Z168</f>
        <v>0</v>
      </c>
      <c r="D168" s="86"/>
      <c r="E168"/>
      <c r="F168" s="50">
        <f>'Initial Allocation'!C168</f>
        <v>0</v>
      </c>
      <c r="G168"/>
      <c r="H168" s="110">
        <f>'Initial Allocation'!F168</f>
        <v>0</v>
      </c>
      <c r="W168" s="13"/>
      <c r="X168" s="16"/>
      <c r="Y168" s="16"/>
      <c r="Z168" s="16"/>
    </row>
    <row r="169" spans="1:26" ht="13.8" x14ac:dyDescent="0.25">
      <c r="A169" s="9" t="s">
        <v>158</v>
      </c>
      <c r="B169" s="141">
        <f>'Funding Process Tracking'!R169</f>
        <v>0</v>
      </c>
      <c r="C169" s="144">
        <f>'Funding Process Tracking'!Z169</f>
        <v>0</v>
      </c>
      <c r="D169" s="86"/>
      <c r="E169"/>
      <c r="F169" s="50">
        <f>'Initial Allocation'!C169</f>
        <v>0</v>
      </c>
      <c r="G169"/>
      <c r="H169" s="110">
        <f>'Initial Allocation'!F169</f>
        <v>0</v>
      </c>
      <c r="W169" s="13"/>
      <c r="X169" s="16"/>
      <c r="Y169" s="16"/>
      <c r="Z169" s="16"/>
    </row>
    <row r="170" spans="1:26" ht="13.8" x14ac:dyDescent="0.25">
      <c r="A170" s="9" t="s">
        <v>150</v>
      </c>
      <c r="B170" s="141">
        <f>'Funding Process Tracking'!R170</f>
        <v>1000</v>
      </c>
      <c r="C170" s="144">
        <f>'Funding Process Tracking'!Z170</f>
        <v>0</v>
      </c>
      <c r="D170" s="86"/>
      <c r="E170"/>
      <c r="F170" s="50">
        <f>'Initial Allocation'!C170</f>
        <v>0</v>
      </c>
      <c r="G170"/>
      <c r="H170" s="110">
        <f>'Initial Allocation'!F170</f>
        <v>0</v>
      </c>
      <c r="W170" s="13"/>
      <c r="X170" s="16"/>
      <c r="Y170" s="16"/>
      <c r="Z170" s="16"/>
    </row>
    <row r="171" spans="1:26" ht="13.8" x14ac:dyDescent="0.25">
      <c r="A171" s="9" t="s">
        <v>159</v>
      </c>
      <c r="B171" s="141">
        <f>'Funding Process Tracking'!R171</f>
        <v>750</v>
      </c>
      <c r="C171" s="144">
        <f>'Funding Process Tracking'!Z171</f>
        <v>550</v>
      </c>
      <c r="D171" s="86"/>
      <c r="E171"/>
      <c r="F171" s="50">
        <f>'Initial Allocation'!C171</f>
        <v>550</v>
      </c>
      <c r="G171"/>
      <c r="H171" s="110">
        <f>'Initial Allocation'!F171</f>
        <v>550</v>
      </c>
      <c r="W171" s="13"/>
      <c r="X171" s="16"/>
      <c r="Y171" s="16"/>
      <c r="Z171" s="16"/>
    </row>
    <row r="172" spans="1:26" ht="13.8" x14ac:dyDescent="0.25">
      <c r="A172" s="9" t="s">
        <v>160</v>
      </c>
      <c r="B172" s="141">
        <f>'Funding Process Tracking'!R172</f>
        <v>400</v>
      </c>
      <c r="C172" s="144">
        <f>'Funding Process Tracking'!Z172</f>
        <v>0</v>
      </c>
      <c r="D172" s="86"/>
      <c r="E172"/>
      <c r="F172" s="50">
        <f>'Initial Allocation'!C172</f>
        <v>0</v>
      </c>
      <c r="G172"/>
      <c r="H172" s="110">
        <f>'Initial Allocation'!F172</f>
        <v>0</v>
      </c>
      <c r="W172" s="13"/>
      <c r="X172" s="16"/>
      <c r="Y172" s="16"/>
      <c r="Z172" s="16"/>
    </row>
    <row r="173" spans="1:26" ht="13.8" x14ac:dyDescent="0.25">
      <c r="A173" s="9" t="s">
        <v>329</v>
      </c>
      <c r="B173" s="141">
        <f>'Funding Process Tracking'!R173</f>
        <v>900</v>
      </c>
      <c r="C173" s="144">
        <f>'Funding Process Tracking'!Z173</f>
        <v>500</v>
      </c>
      <c r="D173" s="86"/>
      <c r="E173"/>
      <c r="F173" s="50">
        <f>'Initial Allocation'!C173</f>
        <v>500</v>
      </c>
      <c r="G173"/>
      <c r="H173" s="110">
        <f>'Initial Allocation'!F173</f>
        <v>500</v>
      </c>
      <c r="W173" s="13"/>
      <c r="X173" s="16"/>
      <c r="Y173" s="16"/>
      <c r="Z173" s="16"/>
    </row>
    <row r="174" spans="1:26" ht="13.8" x14ac:dyDescent="0.25">
      <c r="A174" s="9" t="s">
        <v>161</v>
      </c>
      <c r="B174" s="141">
        <f>'Funding Process Tracking'!R174</f>
        <v>500</v>
      </c>
      <c r="C174" s="144">
        <f>'Funding Process Tracking'!Z174</f>
        <v>500</v>
      </c>
      <c r="D174" s="86"/>
      <c r="E174"/>
      <c r="F174" s="50">
        <f>'Initial Allocation'!C174</f>
        <v>500</v>
      </c>
      <c r="G174"/>
      <c r="H174" s="110">
        <f>'Initial Allocation'!F174</f>
        <v>500</v>
      </c>
      <c r="W174" s="13"/>
      <c r="X174" s="16"/>
      <c r="Y174" s="16"/>
      <c r="Z174" s="16"/>
    </row>
    <row r="175" spans="1:26" ht="18" customHeight="1" x14ac:dyDescent="0.25">
      <c r="A175" s="9" t="s">
        <v>373</v>
      </c>
      <c r="B175" s="141">
        <f>'Funding Process Tracking'!R175</f>
        <v>500</v>
      </c>
      <c r="C175" s="144">
        <f>'Funding Process Tracking'!Z175</f>
        <v>500</v>
      </c>
      <c r="D175" s="86"/>
      <c r="E175"/>
      <c r="F175" s="50">
        <f>'Initial Allocation'!C175</f>
        <v>500</v>
      </c>
      <c r="G175"/>
      <c r="H175" s="110">
        <f>'Initial Allocation'!F175</f>
        <v>500</v>
      </c>
      <c r="W175" s="13"/>
      <c r="X175" s="16"/>
      <c r="Y175" s="16"/>
      <c r="Z175" s="16"/>
    </row>
    <row r="176" spans="1:26" ht="13.8" x14ac:dyDescent="0.25">
      <c r="A176" s="9" t="s">
        <v>278</v>
      </c>
      <c r="B176" s="141">
        <f>'Funding Process Tracking'!R176</f>
        <v>0</v>
      </c>
      <c r="C176" s="144">
        <f>'Funding Process Tracking'!Z176</f>
        <v>0</v>
      </c>
      <c r="D176" s="86"/>
      <c r="E176"/>
      <c r="F176" s="50">
        <f>'Initial Allocation'!C176</f>
        <v>0</v>
      </c>
      <c r="G176"/>
      <c r="H176" s="110">
        <f>'Initial Allocation'!F176</f>
        <v>0</v>
      </c>
      <c r="W176" s="13"/>
      <c r="X176" s="16"/>
      <c r="Y176" s="16"/>
      <c r="Z176" s="16"/>
    </row>
    <row r="177" spans="1:26" ht="13.8" x14ac:dyDescent="0.25">
      <c r="A177" s="9" t="s">
        <v>325</v>
      </c>
      <c r="B177" s="141">
        <f>'Funding Process Tracking'!R177</f>
        <v>500</v>
      </c>
      <c r="C177" s="144">
        <f>'Funding Process Tracking'!Z177</f>
        <v>500</v>
      </c>
      <c r="D177" s="86"/>
      <c r="E177"/>
      <c r="F177" s="50">
        <f>'Initial Allocation'!C177</f>
        <v>500</v>
      </c>
      <c r="G177"/>
      <c r="H177" s="110">
        <f>'Initial Allocation'!F177</f>
        <v>500</v>
      </c>
      <c r="W177" s="13"/>
      <c r="X177" s="16"/>
      <c r="Y177" s="16"/>
      <c r="Z177" s="16"/>
    </row>
    <row r="178" spans="1:26" ht="13.8" x14ac:dyDescent="0.25">
      <c r="A178" s="9" t="s">
        <v>335</v>
      </c>
      <c r="B178" s="141">
        <f>'Funding Process Tracking'!R178</f>
        <v>500</v>
      </c>
      <c r="C178" s="144">
        <f>'Funding Process Tracking'!Z178</f>
        <v>300</v>
      </c>
      <c r="D178" s="86"/>
      <c r="E178"/>
      <c r="F178" s="50">
        <f>'Initial Allocation'!C178</f>
        <v>300</v>
      </c>
      <c r="G178"/>
      <c r="H178" s="110">
        <f>'Initial Allocation'!F178</f>
        <v>300</v>
      </c>
      <c r="W178" s="13"/>
      <c r="X178" s="16"/>
      <c r="Y178" s="16"/>
      <c r="Z178" s="16"/>
    </row>
    <row r="179" spans="1:26" ht="13.8" x14ac:dyDescent="0.25">
      <c r="A179" s="9" t="s">
        <v>163</v>
      </c>
      <c r="B179" s="141">
        <f>'Funding Process Tracking'!R179</f>
        <v>11960</v>
      </c>
      <c r="C179" s="144">
        <f>'Funding Process Tracking'!Z179</f>
        <v>10100</v>
      </c>
      <c r="D179" s="86"/>
      <c r="E179"/>
      <c r="F179" s="50">
        <f>'Initial Allocation'!C179</f>
        <v>10100</v>
      </c>
      <c r="G179"/>
      <c r="H179" s="110">
        <f>'Initial Allocation'!F179</f>
        <v>10100</v>
      </c>
      <c r="W179" s="13"/>
      <c r="X179" s="16"/>
      <c r="Y179" s="16"/>
      <c r="Z179" s="16"/>
    </row>
    <row r="180" spans="1:26" ht="13.8" x14ac:dyDescent="0.25">
      <c r="A180" s="9" t="s">
        <v>324</v>
      </c>
      <c r="B180" s="141">
        <f>'Funding Process Tracking'!R180</f>
        <v>500</v>
      </c>
      <c r="C180" s="144">
        <f>'Funding Process Tracking'!Z180</f>
        <v>0</v>
      </c>
      <c r="D180" s="86"/>
      <c r="E180"/>
      <c r="F180" s="50">
        <f>'Initial Allocation'!C180</f>
        <v>0</v>
      </c>
      <c r="G180"/>
      <c r="H180" s="110">
        <f>'Initial Allocation'!F180</f>
        <v>0</v>
      </c>
      <c r="W180" s="13"/>
      <c r="X180" s="16"/>
      <c r="Y180" s="16"/>
      <c r="Z180" s="16"/>
    </row>
    <row r="181" spans="1:26" ht="13.8" x14ac:dyDescent="0.25">
      <c r="A181" s="9" t="s">
        <v>164</v>
      </c>
      <c r="B181" s="141">
        <f>'Funding Process Tracking'!R181</f>
        <v>19500</v>
      </c>
      <c r="C181" s="144">
        <f>'Funding Process Tracking'!Z181</f>
        <v>15000</v>
      </c>
      <c r="D181" s="86"/>
      <c r="E181"/>
      <c r="F181" s="50">
        <f>'Initial Allocation'!C181</f>
        <v>15000</v>
      </c>
      <c r="G181"/>
      <c r="H181" s="110">
        <f>'Initial Allocation'!F181</f>
        <v>15000</v>
      </c>
      <c r="W181" s="13"/>
      <c r="X181" s="16"/>
      <c r="Y181" s="16"/>
      <c r="Z181" s="16"/>
    </row>
    <row r="182" spans="1:26" ht="13.8" x14ac:dyDescent="0.25">
      <c r="A182" s="9" t="s">
        <v>165</v>
      </c>
      <c r="B182" s="141">
        <f>'Funding Process Tracking'!R182</f>
        <v>0</v>
      </c>
      <c r="C182" s="144">
        <f>'Funding Process Tracking'!Z182</f>
        <v>0</v>
      </c>
      <c r="D182" s="86"/>
      <c r="E182"/>
      <c r="F182" s="50">
        <f>'Initial Allocation'!C182</f>
        <v>0</v>
      </c>
      <c r="G182"/>
      <c r="H182" s="110">
        <f>'Initial Allocation'!F182</f>
        <v>0</v>
      </c>
      <c r="W182" s="13"/>
      <c r="X182" s="16"/>
      <c r="Y182" s="16"/>
      <c r="Z182" s="16"/>
    </row>
    <row r="183" spans="1:26" ht="13.8" x14ac:dyDescent="0.25">
      <c r="A183" s="9" t="s">
        <v>346</v>
      </c>
      <c r="B183" s="141">
        <f>'Funding Process Tracking'!R183</f>
        <v>396</v>
      </c>
      <c r="C183" s="144">
        <f>'Funding Process Tracking'!Z183</f>
        <v>396</v>
      </c>
      <c r="D183" s="86"/>
      <c r="E183"/>
      <c r="F183" s="50">
        <f>'Initial Allocation'!C183</f>
        <v>396</v>
      </c>
      <c r="G183"/>
      <c r="H183" s="110">
        <f>'Initial Allocation'!F183</f>
        <v>396</v>
      </c>
      <c r="W183" s="13"/>
      <c r="X183" s="16"/>
      <c r="Y183" s="16"/>
      <c r="Z183" s="16"/>
    </row>
    <row r="184" spans="1:26" ht="13.8" x14ac:dyDescent="0.25">
      <c r="A184" s="9" t="s">
        <v>166</v>
      </c>
      <c r="B184" s="141">
        <f>'Funding Process Tracking'!R184</f>
        <v>1200</v>
      </c>
      <c r="C184" s="144">
        <f>'Funding Process Tracking'!Z184</f>
        <v>900</v>
      </c>
      <c r="D184" s="86"/>
      <c r="E184"/>
      <c r="F184" s="50">
        <f>'Initial Allocation'!C184</f>
        <v>900</v>
      </c>
      <c r="G184"/>
      <c r="H184" s="110">
        <f>'Initial Allocation'!F184</f>
        <v>900</v>
      </c>
      <c r="W184" s="13"/>
      <c r="X184" s="16"/>
      <c r="Y184" s="16"/>
      <c r="Z184" s="16"/>
    </row>
    <row r="185" spans="1:26" ht="13.8" x14ac:dyDescent="0.25">
      <c r="A185" s="9" t="s">
        <v>279</v>
      </c>
      <c r="B185" s="141">
        <f>'Funding Process Tracking'!R185</f>
        <v>0</v>
      </c>
      <c r="C185" s="144">
        <f>'Funding Process Tracking'!Z185</f>
        <v>0</v>
      </c>
      <c r="D185" s="86"/>
      <c r="E185"/>
      <c r="F185" s="50">
        <f>'Initial Allocation'!C185</f>
        <v>0</v>
      </c>
      <c r="G185"/>
      <c r="H185" s="110">
        <f>'Initial Allocation'!F185</f>
        <v>0</v>
      </c>
      <c r="W185" s="13"/>
      <c r="X185" s="16"/>
      <c r="Y185" s="16"/>
      <c r="Z185" s="16"/>
    </row>
    <row r="186" spans="1:26" ht="13.8" x14ac:dyDescent="0.25">
      <c r="A186" s="9" t="s">
        <v>351</v>
      </c>
      <c r="B186" s="141">
        <f>'Funding Process Tracking'!R186</f>
        <v>1000</v>
      </c>
      <c r="C186" s="144">
        <f>'Funding Process Tracking'!Z186</f>
        <v>500</v>
      </c>
      <c r="D186" s="86"/>
      <c r="E186"/>
      <c r="F186" s="50">
        <f>'Initial Allocation'!C186</f>
        <v>500</v>
      </c>
      <c r="G186"/>
      <c r="H186" s="110">
        <f>'Initial Allocation'!F186</f>
        <v>500</v>
      </c>
      <c r="W186" s="13"/>
      <c r="X186" s="16"/>
      <c r="Y186" s="16"/>
      <c r="Z186" s="16"/>
    </row>
    <row r="187" spans="1:26" ht="13.8" x14ac:dyDescent="0.25">
      <c r="A187" s="9" t="s">
        <v>168</v>
      </c>
      <c r="B187" s="141">
        <f>'Funding Process Tracking'!R187</f>
        <v>3250</v>
      </c>
      <c r="C187" s="144">
        <f>'Funding Process Tracking'!Z187</f>
        <v>2200</v>
      </c>
      <c r="D187" s="86"/>
      <c r="E187"/>
      <c r="F187" s="50">
        <f>'Initial Allocation'!C187</f>
        <v>2200</v>
      </c>
      <c r="G187"/>
      <c r="H187" s="110">
        <f>'Initial Allocation'!F187</f>
        <v>2200</v>
      </c>
      <c r="W187" s="13"/>
      <c r="X187" s="16"/>
      <c r="Y187" s="16"/>
      <c r="Z187" s="16"/>
    </row>
    <row r="188" spans="1:26" ht="13.8" x14ac:dyDescent="0.25">
      <c r="A188" s="9" t="s">
        <v>169</v>
      </c>
      <c r="B188" s="141">
        <f>'Funding Process Tracking'!R188</f>
        <v>19500</v>
      </c>
      <c r="C188" s="144">
        <f>'Funding Process Tracking'!Z188</f>
        <v>0</v>
      </c>
      <c r="D188" s="86"/>
      <c r="E188"/>
      <c r="F188" s="50">
        <f>'Initial Allocation'!C188</f>
        <v>0</v>
      </c>
      <c r="G188"/>
      <c r="H188" s="110">
        <f>'Initial Allocation'!F188</f>
        <v>0</v>
      </c>
      <c r="W188" s="13"/>
      <c r="X188" s="16"/>
      <c r="Y188" s="16"/>
      <c r="Z188" s="16"/>
    </row>
    <row r="189" spans="1:26" ht="13.8" x14ac:dyDescent="0.25">
      <c r="A189" s="9" t="s">
        <v>170</v>
      </c>
      <c r="B189" s="141">
        <f>'Funding Process Tracking'!R189</f>
        <v>0</v>
      </c>
      <c r="C189" s="144">
        <f>'Funding Process Tracking'!Z189</f>
        <v>0</v>
      </c>
      <c r="D189" s="86"/>
      <c r="E189"/>
      <c r="F189" s="50">
        <f>'Initial Allocation'!C189</f>
        <v>0</v>
      </c>
      <c r="G189"/>
      <c r="H189" s="110">
        <f>'Initial Allocation'!F189</f>
        <v>0</v>
      </c>
      <c r="W189" s="13"/>
      <c r="X189" s="16"/>
      <c r="Y189" s="16"/>
      <c r="Z189" s="16"/>
    </row>
    <row r="190" spans="1:26" ht="13.8" x14ac:dyDescent="0.25">
      <c r="A190" s="9" t="s">
        <v>327</v>
      </c>
      <c r="B190" s="141">
        <f>'Funding Process Tracking'!R190</f>
        <v>650</v>
      </c>
      <c r="C190" s="144">
        <f>'Funding Process Tracking'!Z190</f>
        <v>0</v>
      </c>
      <c r="D190" s="86"/>
      <c r="E190"/>
      <c r="F190" s="50">
        <f>'Initial Allocation'!C190</f>
        <v>0</v>
      </c>
      <c r="G190"/>
      <c r="H190" s="110">
        <f>'Initial Allocation'!F190</f>
        <v>0</v>
      </c>
      <c r="W190" s="13"/>
      <c r="X190" s="16"/>
      <c r="Y190" s="16"/>
      <c r="Z190" s="16"/>
    </row>
    <row r="191" spans="1:26" ht="13.8" x14ac:dyDescent="0.25">
      <c r="A191" s="9" t="s">
        <v>171</v>
      </c>
      <c r="B191" s="141">
        <f>'Funding Process Tracking'!R191</f>
        <v>0</v>
      </c>
      <c r="C191" s="144">
        <f>'Funding Process Tracking'!Z191</f>
        <v>0</v>
      </c>
      <c r="D191" s="86"/>
      <c r="E191"/>
      <c r="F191" s="50">
        <f>'Initial Allocation'!C191</f>
        <v>0</v>
      </c>
      <c r="G191"/>
      <c r="H191" s="110">
        <f>'Initial Allocation'!F191</f>
        <v>0</v>
      </c>
      <c r="W191" s="13"/>
      <c r="X191" s="16"/>
      <c r="Y191" s="16"/>
      <c r="Z191" s="16"/>
    </row>
    <row r="192" spans="1:26" ht="13.8" x14ac:dyDescent="0.25">
      <c r="A192" s="9" t="s">
        <v>172</v>
      </c>
      <c r="B192" s="141">
        <f>'Funding Process Tracking'!R192</f>
        <v>0</v>
      </c>
      <c r="C192" s="144">
        <f>'Funding Process Tracking'!Z192</f>
        <v>0</v>
      </c>
      <c r="D192" s="86"/>
      <c r="E192"/>
      <c r="F192" s="50">
        <f>'Initial Allocation'!C192</f>
        <v>0</v>
      </c>
      <c r="G192"/>
      <c r="H192" s="110">
        <f>'Initial Allocation'!F192</f>
        <v>0</v>
      </c>
      <c r="W192" s="13"/>
      <c r="X192" s="16"/>
      <c r="Y192" s="16"/>
      <c r="Z192" s="16"/>
    </row>
    <row r="193" spans="1:26" ht="13.8" x14ac:dyDescent="0.25">
      <c r="A193" s="9" t="s">
        <v>173</v>
      </c>
      <c r="B193" s="141">
        <f>'Funding Process Tracking'!R193</f>
        <v>0</v>
      </c>
      <c r="C193" s="144">
        <f>'Funding Process Tracking'!Z193</f>
        <v>0</v>
      </c>
      <c r="D193" s="86"/>
      <c r="E193"/>
      <c r="F193" s="50">
        <f>'Initial Allocation'!C193</f>
        <v>0</v>
      </c>
      <c r="G193"/>
      <c r="H193" s="110">
        <f>'Initial Allocation'!F193</f>
        <v>0</v>
      </c>
      <c r="W193" s="13"/>
      <c r="X193" s="16"/>
      <c r="Y193" s="16"/>
      <c r="Z193" s="16"/>
    </row>
    <row r="194" spans="1:26" ht="13.8" x14ac:dyDescent="0.25">
      <c r="A194" s="9" t="s">
        <v>174</v>
      </c>
      <c r="B194" s="141">
        <f>'Funding Process Tracking'!R194</f>
        <v>0</v>
      </c>
      <c r="C194" s="144">
        <f>'Funding Process Tracking'!Z194</f>
        <v>0</v>
      </c>
      <c r="D194" s="86"/>
      <c r="E194"/>
      <c r="F194" s="50">
        <f>'Initial Allocation'!C194</f>
        <v>0</v>
      </c>
      <c r="G194"/>
      <c r="H194" s="110">
        <f>'Initial Allocation'!F194</f>
        <v>0</v>
      </c>
      <c r="W194" s="13"/>
      <c r="X194" s="16"/>
      <c r="Y194" s="16"/>
      <c r="Z194" s="16"/>
    </row>
    <row r="195" spans="1:26" ht="13.8" x14ac:dyDescent="0.25">
      <c r="A195" s="9" t="s">
        <v>306</v>
      </c>
      <c r="B195" s="141">
        <f>'Funding Process Tracking'!R195</f>
        <v>650</v>
      </c>
      <c r="C195" s="144">
        <f>'Funding Process Tracking'!Z195</f>
        <v>550</v>
      </c>
      <c r="D195" s="86"/>
      <c r="E195"/>
      <c r="F195" s="50">
        <f>'Initial Allocation'!C195</f>
        <v>550</v>
      </c>
      <c r="G195"/>
      <c r="H195" s="110">
        <f>'Initial Allocation'!F195</f>
        <v>550</v>
      </c>
      <c r="W195" s="13"/>
      <c r="X195" s="16"/>
      <c r="Y195" s="16"/>
      <c r="Z195" s="16"/>
    </row>
    <row r="196" spans="1:26" ht="13.8" x14ac:dyDescent="0.25">
      <c r="A196" s="9" t="s">
        <v>175</v>
      </c>
      <c r="B196" s="141">
        <f>'Funding Process Tracking'!R196</f>
        <v>0</v>
      </c>
      <c r="C196" s="144">
        <f>'Funding Process Tracking'!Z196</f>
        <v>0</v>
      </c>
      <c r="D196" s="86"/>
      <c r="E196"/>
      <c r="F196" s="50">
        <f>'Initial Allocation'!C196</f>
        <v>0</v>
      </c>
      <c r="G196"/>
      <c r="H196" s="110">
        <f>'Initial Allocation'!F196</f>
        <v>0</v>
      </c>
      <c r="W196" s="13"/>
      <c r="X196" s="16"/>
      <c r="Y196" s="16"/>
      <c r="Z196" s="16"/>
    </row>
    <row r="197" spans="1:26" ht="13.8" x14ac:dyDescent="0.25">
      <c r="A197" s="9" t="s">
        <v>280</v>
      </c>
      <c r="B197" s="141">
        <f>'Funding Process Tracking'!R197</f>
        <v>2242</v>
      </c>
      <c r="C197" s="144">
        <f>'Funding Process Tracking'!Z197</f>
        <v>1900</v>
      </c>
      <c r="D197" s="86"/>
      <c r="E197"/>
      <c r="F197" s="50">
        <f>'Initial Allocation'!C197</f>
        <v>1900</v>
      </c>
      <c r="G197"/>
      <c r="H197" s="110">
        <f>'Initial Allocation'!F197</f>
        <v>1900</v>
      </c>
      <c r="W197" s="13"/>
      <c r="X197" s="16"/>
      <c r="Y197" s="16"/>
      <c r="Z197" s="16"/>
    </row>
    <row r="198" spans="1:26" ht="13.8" x14ac:dyDescent="0.25">
      <c r="A198" s="9" t="s">
        <v>281</v>
      </c>
      <c r="B198" s="141">
        <f>'Funding Process Tracking'!R198</f>
        <v>550</v>
      </c>
      <c r="C198" s="144">
        <f>'Funding Process Tracking'!Z198</f>
        <v>400</v>
      </c>
      <c r="D198" s="86"/>
      <c r="E198"/>
      <c r="F198" s="50">
        <f>'Initial Allocation'!C198</f>
        <v>400</v>
      </c>
      <c r="G198"/>
      <c r="H198" s="110">
        <f>'Initial Allocation'!F198</f>
        <v>400</v>
      </c>
      <c r="W198" s="13"/>
      <c r="X198" s="16"/>
      <c r="Y198" s="16"/>
      <c r="Z198" s="16"/>
    </row>
    <row r="199" spans="1:26" ht="13.8" x14ac:dyDescent="0.25">
      <c r="A199" s="9" t="s">
        <v>178</v>
      </c>
      <c r="B199" s="141">
        <f>'Funding Process Tracking'!R199</f>
        <v>747.5</v>
      </c>
      <c r="C199" s="144">
        <f>'Funding Process Tracking'!Z199</f>
        <v>650</v>
      </c>
      <c r="D199" s="86"/>
      <c r="E199"/>
      <c r="F199" s="50">
        <f>'Initial Allocation'!C199</f>
        <v>650</v>
      </c>
      <c r="G199"/>
      <c r="H199" s="110">
        <f>'Initial Allocation'!F199</f>
        <v>650</v>
      </c>
      <c r="W199" s="13"/>
      <c r="X199" s="16"/>
      <c r="Y199" s="16"/>
      <c r="Z199" s="16"/>
    </row>
    <row r="200" spans="1:26" ht="13.8" x14ac:dyDescent="0.25">
      <c r="A200" s="9" t="s">
        <v>179</v>
      </c>
      <c r="B200" s="141">
        <f>'Funding Process Tracking'!R200</f>
        <v>975</v>
      </c>
      <c r="C200" s="144">
        <f>'Funding Process Tracking'!Z200</f>
        <v>825</v>
      </c>
      <c r="D200" s="86"/>
      <c r="E200"/>
      <c r="F200" s="50">
        <f>'Initial Allocation'!C200</f>
        <v>825</v>
      </c>
      <c r="G200"/>
      <c r="H200" s="110">
        <f>'Initial Allocation'!F200</f>
        <v>825</v>
      </c>
      <c r="W200" s="13"/>
      <c r="X200" s="16"/>
      <c r="Y200" s="16"/>
      <c r="Z200" s="16"/>
    </row>
    <row r="201" spans="1:26" ht="13.8" x14ac:dyDescent="0.25">
      <c r="A201" s="9" t="s">
        <v>180</v>
      </c>
      <c r="B201" s="141">
        <f>'Funding Process Tracking'!R201</f>
        <v>0</v>
      </c>
      <c r="C201" s="144">
        <f>'Funding Process Tracking'!Z201</f>
        <v>0</v>
      </c>
      <c r="D201" s="86"/>
      <c r="E201"/>
      <c r="F201" s="50">
        <f>'Initial Allocation'!C201</f>
        <v>0</v>
      </c>
      <c r="G201"/>
      <c r="H201" s="110">
        <f>'Initial Allocation'!F201</f>
        <v>0</v>
      </c>
      <c r="W201" s="13"/>
      <c r="X201" s="16"/>
      <c r="Y201" s="16"/>
      <c r="Z201" s="16"/>
    </row>
    <row r="202" spans="1:26" ht="13.8" x14ac:dyDescent="0.25">
      <c r="A202" s="9" t="s">
        <v>181</v>
      </c>
      <c r="B202" s="141">
        <f>'Funding Process Tracking'!R202</f>
        <v>500</v>
      </c>
      <c r="C202" s="144">
        <f>'Funding Process Tracking'!Z202</f>
        <v>0</v>
      </c>
      <c r="D202" s="86"/>
      <c r="E202"/>
      <c r="F202" s="50">
        <f>'Initial Allocation'!C202</f>
        <v>0</v>
      </c>
      <c r="G202"/>
      <c r="H202" s="110">
        <f>'Initial Allocation'!F202</f>
        <v>0</v>
      </c>
      <c r="W202" s="13"/>
      <c r="X202" s="16"/>
      <c r="Y202" s="16"/>
      <c r="Z202" s="16"/>
    </row>
    <row r="203" spans="1:26" ht="13.8" x14ac:dyDescent="0.25">
      <c r="A203" s="9" t="s">
        <v>182</v>
      </c>
      <c r="B203" s="141">
        <f>'Funding Process Tracking'!R203</f>
        <v>0</v>
      </c>
      <c r="C203" s="144">
        <f>'Funding Process Tracking'!Z203</f>
        <v>0</v>
      </c>
      <c r="D203" s="86"/>
      <c r="E203"/>
      <c r="F203" s="50">
        <f>'Initial Allocation'!C203</f>
        <v>0</v>
      </c>
      <c r="G203"/>
      <c r="H203" s="110">
        <f>'Initial Allocation'!F203</f>
        <v>0</v>
      </c>
      <c r="W203" s="13"/>
      <c r="X203" s="16"/>
      <c r="Y203" s="16"/>
      <c r="Z203" s="16"/>
    </row>
    <row r="204" spans="1:26" ht="13.8" x14ac:dyDescent="0.25">
      <c r="A204" s="9" t="s">
        <v>183</v>
      </c>
      <c r="B204" s="141">
        <f>'Funding Process Tracking'!R204</f>
        <v>747.5</v>
      </c>
      <c r="C204" s="144">
        <f>'Funding Process Tracking'!Z204</f>
        <v>500</v>
      </c>
      <c r="D204" s="86"/>
      <c r="E204"/>
      <c r="F204" s="50">
        <f>'Initial Allocation'!C204</f>
        <v>500</v>
      </c>
      <c r="G204"/>
      <c r="H204" s="110">
        <f>'Initial Allocation'!F204</f>
        <v>500</v>
      </c>
      <c r="W204" s="13"/>
      <c r="X204" s="16"/>
      <c r="Y204" s="16"/>
      <c r="Z204" s="16"/>
    </row>
    <row r="205" spans="1:26" ht="13.8" x14ac:dyDescent="0.25">
      <c r="A205" s="9" t="s">
        <v>184</v>
      </c>
      <c r="B205" s="141">
        <f>'Funding Process Tracking'!R205</f>
        <v>0</v>
      </c>
      <c r="C205" s="144">
        <f>'Funding Process Tracking'!Z205</f>
        <v>0</v>
      </c>
      <c r="D205" s="86"/>
      <c r="E205"/>
      <c r="F205" s="50">
        <f>'Initial Allocation'!C205</f>
        <v>0</v>
      </c>
      <c r="G205"/>
      <c r="H205" s="110">
        <f>'Initial Allocation'!F205</f>
        <v>0</v>
      </c>
      <c r="W205" s="13"/>
      <c r="X205" s="16"/>
      <c r="Y205" s="16"/>
      <c r="Z205" s="16"/>
    </row>
    <row r="206" spans="1:26" ht="25.5" customHeight="1" x14ac:dyDescent="0.25">
      <c r="A206" s="9" t="s">
        <v>185</v>
      </c>
      <c r="B206" s="141">
        <f>'Funding Process Tracking'!R206</f>
        <v>509</v>
      </c>
      <c r="C206" s="144">
        <f>'Funding Process Tracking'!Z206</f>
        <v>350</v>
      </c>
      <c r="D206" s="86"/>
      <c r="E206"/>
      <c r="F206" s="50">
        <f>'Initial Allocation'!C206</f>
        <v>350</v>
      </c>
      <c r="G206"/>
      <c r="H206" s="110">
        <f>'Initial Allocation'!F206</f>
        <v>350</v>
      </c>
      <c r="W206" s="13"/>
      <c r="X206" s="16"/>
      <c r="Y206" s="16"/>
      <c r="Z206" s="16"/>
    </row>
    <row r="207" spans="1:26" ht="19.5" customHeight="1" x14ac:dyDescent="0.25">
      <c r="A207" s="9" t="s">
        <v>186</v>
      </c>
      <c r="B207" s="141">
        <f>'Funding Process Tracking'!R207</f>
        <v>2200</v>
      </c>
      <c r="C207" s="144">
        <f>'Funding Process Tracking'!Z207</f>
        <v>1000</v>
      </c>
      <c r="D207" s="86"/>
      <c r="E207"/>
      <c r="F207" s="50">
        <f>'Initial Allocation'!C207</f>
        <v>1000</v>
      </c>
      <c r="G207"/>
      <c r="H207" s="110">
        <f>'Initial Allocation'!F207</f>
        <v>1000</v>
      </c>
      <c r="W207" s="13"/>
      <c r="X207" s="16"/>
      <c r="Y207" s="16"/>
      <c r="Z207" s="16"/>
    </row>
    <row r="208" spans="1:26" ht="13.8" x14ac:dyDescent="0.25">
      <c r="A208" s="9" t="s">
        <v>187</v>
      </c>
      <c r="B208" s="141">
        <f>'Funding Process Tracking'!R208</f>
        <v>1170</v>
      </c>
      <c r="C208" s="144">
        <f>'Funding Process Tracking'!Z208</f>
        <v>1000</v>
      </c>
      <c r="D208" s="86"/>
      <c r="E208"/>
      <c r="F208" s="50">
        <f>'Initial Allocation'!C208</f>
        <v>1000</v>
      </c>
      <c r="G208"/>
      <c r="H208" s="110">
        <f>'Initial Allocation'!F208</f>
        <v>1000</v>
      </c>
      <c r="W208" s="13"/>
      <c r="X208" s="16"/>
      <c r="Y208" s="16"/>
      <c r="Z208" s="16"/>
    </row>
    <row r="209" spans="1:26" ht="13.8" x14ac:dyDescent="0.25">
      <c r="A209" s="9" t="s">
        <v>323</v>
      </c>
      <c r="B209" s="141">
        <f>'Funding Process Tracking'!R209</f>
        <v>500</v>
      </c>
      <c r="C209" s="144">
        <f>'Funding Process Tracking'!Z209</f>
        <v>500</v>
      </c>
      <c r="D209" s="86"/>
      <c r="E209"/>
      <c r="F209" s="50">
        <f>'Initial Allocation'!C209</f>
        <v>500</v>
      </c>
      <c r="G209"/>
      <c r="H209" s="110">
        <f>'Initial Allocation'!F209</f>
        <v>500</v>
      </c>
      <c r="W209" s="13"/>
      <c r="X209" s="16"/>
      <c r="Y209" s="16"/>
      <c r="Z209" s="16"/>
    </row>
    <row r="210" spans="1:26" ht="28.95" customHeight="1" x14ac:dyDescent="0.25">
      <c r="A210" s="9" t="s">
        <v>282</v>
      </c>
      <c r="B210" s="141">
        <f>'Funding Process Tracking'!R210</f>
        <v>650</v>
      </c>
      <c r="C210" s="144">
        <f>'Funding Process Tracking'!Z210</f>
        <v>550</v>
      </c>
      <c r="D210" s="86"/>
      <c r="E210"/>
      <c r="F210" s="50">
        <f>'Initial Allocation'!C210</f>
        <v>550</v>
      </c>
      <c r="G210"/>
      <c r="H210" s="110">
        <f>'Initial Allocation'!F210</f>
        <v>550</v>
      </c>
      <c r="W210" s="13"/>
      <c r="X210" s="16"/>
      <c r="Y210" s="16"/>
      <c r="Z210" s="16"/>
    </row>
    <row r="211" spans="1:26" ht="13.8" x14ac:dyDescent="0.25">
      <c r="A211" s="9" t="s">
        <v>189</v>
      </c>
      <c r="B211" s="141">
        <f>'Funding Process Tracking'!R211</f>
        <v>5000</v>
      </c>
      <c r="C211" s="144">
        <f>'Funding Process Tracking'!Z211</f>
        <v>275</v>
      </c>
      <c r="D211" s="86"/>
      <c r="E211"/>
      <c r="F211" s="50">
        <f>'Initial Allocation'!C211</f>
        <v>275</v>
      </c>
      <c r="G211"/>
      <c r="H211" s="110">
        <f>'Initial Allocation'!F211</f>
        <v>275</v>
      </c>
      <c r="W211" s="13"/>
      <c r="X211" s="16"/>
      <c r="Y211" s="16"/>
      <c r="Z211" s="16"/>
    </row>
    <row r="212" spans="1:26" ht="16.2" customHeight="1" x14ac:dyDescent="0.25">
      <c r="A212" s="9" t="s">
        <v>190</v>
      </c>
      <c r="B212" s="141">
        <f>'Funding Process Tracking'!R212</f>
        <v>5500</v>
      </c>
      <c r="C212" s="144">
        <f>'Funding Process Tracking'!Z212</f>
        <v>1000</v>
      </c>
      <c r="D212" s="86"/>
      <c r="E212"/>
      <c r="F212" s="50">
        <f>'Initial Allocation'!C212</f>
        <v>1000</v>
      </c>
      <c r="G212"/>
      <c r="H212" s="110">
        <f>'Initial Allocation'!F212</f>
        <v>1000</v>
      </c>
      <c r="W212" s="13"/>
      <c r="X212" s="16"/>
      <c r="Y212" s="16"/>
      <c r="Z212" s="16"/>
    </row>
    <row r="213" spans="1:26" ht="13.8" x14ac:dyDescent="0.25">
      <c r="A213" s="9" t="s">
        <v>283</v>
      </c>
      <c r="B213" s="141">
        <f>'Funding Process Tracking'!R213</f>
        <v>0</v>
      </c>
      <c r="C213" s="144">
        <f>'Funding Process Tracking'!Z213</f>
        <v>0</v>
      </c>
      <c r="D213" s="86"/>
      <c r="E213"/>
      <c r="F213" s="50">
        <f>'Initial Allocation'!C213</f>
        <v>0</v>
      </c>
      <c r="G213"/>
      <c r="H213" s="110">
        <f>'Initial Allocation'!F213</f>
        <v>0</v>
      </c>
      <c r="W213" s="13"/>
      <c r="X213" s="16"/>
      <c r="Y213" s="16"/>
      <c r="Z213" s="16"/>
    </row>
    <row r="214" spans="1:26" ht="13.8" x14ac:dyDescent="0.25">
      <c r="A214" s="9" t="s">
        <v>284</v>
      </c>
      <c r="B214" s="141">
        <f>'Funding Process Tracking'!R214</f>
        <v>0</v>
      </c>
      <c r="C214" s="144">
        <f>'Funding Process Tracking'!Z214</f>
        <v>0</v>
      </c>
      <c r="D214" s="86"/>
      <c r="E214"/>
      <c r="F214" s="50">
        <f>'Initial Allocation'!C214</f>
        <v>0</v>
      </c>
      <c r="G214"/>
      <c r="H214" s="110">
        <f>'Initial Allocation'!F214</f>
        <v>0</v>
      </c>
      <c r="W214" s="13"/>
      <c r="X214" s="16"/>
      <c r="Y214" s="16"/>
      <c r="Z214" s="16"/>
    </row>
    <row r="215" spans="1:26" ht="13.8" x14ac:dyDescent="0.25">
      <c r="A215" s="9" t="s">
        <v>193</v>
      </c>
      <c r="B215" s="141">
        <f>'Funding Process Tracking'!R215</f>
        <v>650</v>
      </c>
      <c r="C215" s="144">
        <f>'Funding Process Tracking'!Z215</f>
        <v>0</v>
      </c>
      <c r="D215" s="86"/>
      <c r="E215"/>
      <c r="F215" s="50">
        <f>'Initial Allocation'!C215</f>
        <v>0</v>
      </c>
      <c r="G215"/>
      <c r="H215" s="110">
        <f>'Initial Allocation'!F215</f>
        <v>0</v>
      </c>
      <c r="W215" s="13"/>
      <c r="X215" s="16"/>
      <c r="Y215" s="16"/>
      <c r="Z215" s="16"/>
    </row>
    <row r="216" spans="1:26" ht="13.8" x14ac:dyDescent="0.25">
      <c r="A216" s="9" t="s">
        <v>194</v>
      </c>
      <c r="B216" s="141">
        <f>'Funding Process Tracking'!R216</f>
        <v>0</v>
      </c>
      <c r="C216" s="144">
        <f>'Funding Process Tracking'!Z216</f>
        <v>0</v>
      </c>
      <c r="D216" s="86"/>
      <c r="E216"/>
      <c r="F216" s="50">
        <f>'Initial Allocation'!C216</f>
        <v>0</v>
      </c>
      <c r="G216"/>
      <c r="H216" s="110">
        <f>'Initial Allocation'!F216</f>
        <v>0</v>
      </c>
      <c r="W216" s="13"/>
      <c r="X216" s="16"/>
      <c r="Y216" s="16"/>
      <c r="Z216" s="16"/>
    </row>
    <row r="217" spans="1:26" ht="13.8" x14ac:dyDescent="0.25">
      <c r="A217" s="9" t="s">
        <v>195</v>
      </c>
      <c r="B217" s="141">
        <f>'Funding Process Tracking'!R217</f>
        <v>0</v>
      </c>
      <c r="C217" s="144">
        <f>'Funding Process Tracking'!Z217</f>
        <v>0</v>
      </c>
      <c r="D217" s="86"/>
      <c r="E217"/>
      <c r="F217" s="50">
        <f>'Initial Allocation'!C217</f>
        <v>0</v>
      </c>
      <c r="G217"/>
      <c r="H217" s="110">
        <f>'Initial Allocation'!F217</f>
        <v>0</v>
      </c>
      <c r="W217" s="13"/>
      <c r="X217" s="16"/>
      <c r="Y217" s="16"/>
      <c r="Z217" s="16"/>
    </row>
    <row r="218" spans="1:26" ht="13.8" x14ac:dyDescent="0.25">
      <c r="A218" s="9" t="s">
        <v>196</v>
      </c>
      <c r="B218" s="141">
        <f>'Funding Process Tracking'!R218</f>
        <v>850</v>
      </c>
      <c r="C218" s="144">
        <f>'Funding Process Tracking'!Z218</f>
        <v>700</v>
      </c>
      <c r="D218" s="86"/>
      <c r="E218"/>
      <c r="F218" s="50">
        <f>'Initial Allocation'!C218</f>
        <v>700</v>
      </c>
      <c r="G218"/>
      <c r="H218" s="110">
        <f>'Initial Allocation'!F218</f>
        <v>700</v>
      </c>
      <c r="W218" s="13"/>
      <c r="X218" s="16"/>
      <c r="Y218" s="16"/>
      <c r="Z218" s="16"/>
    </row>
    <row r="219" spans="1:26" ht="13.8" x14ac:dyDescent="0.25">
      <c r="A219" s="9" t="s">
        <v>197</v>
      </c>
      <c r="B219" s="141">
        <f>'Funding Process Tracking'!R219</f>
        <v>0</v>
      </c>
      <c r="C219" s="144">
        <f>'Funding Process Tracking'!Z219</f>
        <v>0</v>
      </c>
      <c r="D219" s="86"/>
      <c r="E219"/>
      <c r="F219" s="50">
        <f>'Initial Allocation'!C219</f>
        <v>0</v>
      </c>
      <c r="G219"/>
      <c r="H219" s="110">
        <f>'Initial Allocation'!F219</f>
        <v>0</v>
      </c>
      <c r="W219" s="13"/>
      <c r="X219" s="16"/>
      <c r="Y219" s="16"/>
      <c r="Z219" s="16"/>
    </row>
    <row r="220" spans="1:26" ht="13.8" x14ac:dyDescent="0.25">
      <c r="A220" s="9" t="s">
        <v>198</v>
      </c>
      <c r="B220" s="141">
        <f>'Funding Process Tracking'!R220</f>
        <v>650</v>
      </c>
      <c r="C220" s="144">
        <f>'Funding Process Tracking'!Z220</f>
        <v>550</v>
      </c>
      <c r="D220" s="86"/>
      <c r="E220"/>
      <c r="F220" s="50">
        <f>'Initial Allocation'!C220</f>
        <v>550</v>
      </c>
      <c r="G220"/>
      <c r="H220" s="110">
        <f>'Initial Allocation'!F220</f>
        <v>550</v>
      </c>
      <c r="W220" s="13"/>
      <c r="X220" s="16"/>
      <c r="Y220" s="16"/>
      <c r="Z220" s="16"/>
    </row>
    <row r="221" spans="1:26" ht="28.5" customHeight="1" x14ac:dyDescent="0.25">
      <c r="A221" s="9" t="s">
        <v>199</v>
      </c>
      <c r="B221" s="141">
        <f>'Funding Process Tracking'!R221</f>
        <v>0</v>
      </c>
      <c r="C221" s="144">
        <f>'Funding Process Tracking'!Z221</f>
        <v>0</v>
      </c>
      <c r="D221" s="86"/>
      <c r="E221"/>
      <c r="F221" s="50">
        <f>'Initial Allocation'!C221</f>
        <v>0</v>
      </c>
      <c r="G221"/>
      <c r="H221" s="110">
        <f>'Initial Allocation'!F221</f>
        <v>0</v>
      </c>
      <c r="W221" s="13"/>
      <c r="X221" s="16"/>
      <c r="Y221" s="16"/>
      <c r="Z221" s="16"/>
    </row>
    <row r="222" spans="1:26" ht="13.8" x14ac:dyDescent="0.25">
      <c r="A222" s="9" t="s">
        <v>200</v>
      </c>
      <c r="B222" s="141">
        <f>'Funding Process Tracking'!R222</f>
        <v>747</v>
      </c>
      <c r="C222" s="144">
        <f>'Funding Process Tracking'!Z222</f>
        <v>0</v>
      </c>
      <c r="D222" s="86"/>
      <c r="E222"/>
      <c r="F222" s="50">
        <f>'Initial Allocation'!C222</f>
        <v>0</v>
      </c>
      <c r="G222"/>
      <c r="H222" s="110">
        <f>'Initial Allocation'!F222</f>
        <v>0</v>
      </c>
      <c r="W222" s="13"/>
      <c r="X222" s="16"/>
      <c r="Y222" s="16"/>
      <c r="Z222" s="16"/>
    </row>
    <row r="223" spans="1:26" ht="26.4" x14ac:dyDescent="0.25">
      <c r="A223" s="9" t="s">
        <v>201</v>
      </c>
      <c r="B223" s="141">
        <f>'Funding Process Tracking'!R223</f>
        <v>0</v>
      </c>
      <c r="C223" s="144">
        <f>'Funding Process Tracking'!Z223</f>
        <v>0</v>
      </c>
      <c r="D223" s="86"/>
      <c r="E223"/>
      <c r="F223" s="50">
        <f>'Initial Allocation'!C223</f>
        <v>0</v>
      </c>
      <c r="G223"/>
      <c r="H223" s="110">
        <f>'Initial Allocation'!F223</f>
        <v>0</v>
      </c>
      <c r="W223" s="13"/>
      <c r="X223" s="16"/>
      <c r="Y223" s="16"/>
      <c r="Z223" s="16"/>
    </row>
    <row r="224" spans="1:26" ht="13.8" x14ac:dyDescent="0.25">
      <c r="A224" s="9" t="s">
        <v>202</v>
      </c>
      <c r="B224" s="141">
        <f>'Funding Process Tracking'!R224</f>
        <v>0</v>
      </c>
      <c r="C224" s="144">
        <f>'Funding Process Tracking'!Z224</f>
        <v>0</v>
      </c>
      <c r="D224" s="86"/>
      <c r="E224"/>
      <c r="F224" s="50">
        <f>'Initial Allocation'!C224</f>
        <v>0</v>
      </c>
      <c r="G224"/>
      <c r="H224" s="110">
        <f>'Initial Allocation'!F224</f>
        <v>0</v>
      </c>
      <c r="W224" s="13"/>
      <c r="X224" s="16"/>
      <c r="Y224" s="16"/>
      <c r="Z224" s="16"/>
    </row>
    <row r="225" spans="1:26" ht="13.8" x14ac:dyDescent="0.25">
      <c r="A225" s="9" t="s">
        <v>203</v>
      </c>
      <c r="B225" s="141">
        <f>'Funding Process Tracking'!R225</f>
        <v>0</v>
      </c>
      <c r="C225" s="144">
        <f>'Funding Process Tracking'!Z225</f>
        <v>0</v>
      </c>
      <c r="D225" s="86"/>
      <c r="E225"/>
      <c r="F225" s="50">
        <f>'Initial Allocation'!C225</f>
        <v>0</v>
      </c>
      <c r="G225"/>
      <c r="H225" s="110">
        <f>'Initial Allocation'!F225</f>
        <v>0</v>
      </c>
      <c r="W225" s="13"/>
      <c r="X225" s="16"/>
      <c r="Y225" s="16"/>
      <c r="Z225" s="16"/>
    </row>
    <row r="226" spans="1:26" ht="13.8" x14ac:dyDescent="0.25">
      <c r="A226" s="9" t="s">
        <v>204</v>
      </c>
      <c r="B226" s="141">
        <f>'Funding Process Tracking'!R226</f>
        <v>0</v>
      </c>
      <c r="C226" s="144">
        <f>'Funding Process Tracking'!Z226</f>
        <v>0</v>
      </c>
      <c r="D226" s="86"/>
      <c r="E226"/>
      <c r="F226" s="50">
        <f>'Initial Allocation'!C226</f>
        <v>0</v>
      </c>
      <c r="G226"/>
      <c r="H226" s="110">
        <f>'Initial Allocation'!F226</f>
        <v>0</v>
      </c>
      <c r="W226" s="13"/>
      <c r="X226" s="16"/>
      <c r="Y226" s="16"/>
      <c r="Z226" s="16"/>
    </row>
    <row r="227" spans="1:26" ht="13.8" x14ac:dyDescent="0.25">
      <c r="A227" s="9" t="s">
        <v>205</v>
      </c>
      <c r="B227" s="141">
        <f>'Funding Process Tracking'!R227</f>
        <v>650</v>
      </c>
      <c r="C227" s="144">
        <f>'Funding Process Tracking'!Z227</f>
        <v>575</v>
      </c>
      <c r="D227" s="86"/>
      <c r="E227"/>
      <c r="F227" s="50">
        <f>'Initial Allocation'!C227</f>
        <v>575</v>
      </c>
      <c r="G227"/>
      <c r="H227" s="110">
        <f>'Initial Allocation'!F227</f>
        <v>575</v>
      </c>
      <c r="W227" s="13"/>
      <c r="X227" s="16"/>
      <c r="Y227" s="16"/>
      <c r="Z227" s="16"/>
    </row>
    <row r="228" spans="1:26" ht="13.8" x14ac:dyDescent="0.25">
      <c r="A228" s="9" t="s">
        <v>206</v>
      </c>
      <c r="B228" s="141">
        <f>'Funding Process Tracking'!R228</f>
        <v>0</v>
      </c>
      <c r="C228" s="144">
        <f>'Funding Process Tracking'!Z228</f>
        <v>0</v>
      </c>
      <c r="D228" s="86"/>
      <c r="E228"/>
      <c r="F228" s="50">
        <f>'Initial Allocation'!C228</f>
        <v>0</v>
      </c>
      <c r="G228"/>
      <c r="H228" s="110">
        <f>'Initial Allocation'!F228</f>
        <v>0</v>
      </c>
      <c r="W228" s="13"/>
      <c r="X228" s="16"/>
      <c r="Y228" s="16"/>
      <c r="Z228" s="16"/>
    </row>
    <row r="229" spans="1:26" ht="13.8" x14ac:dyDescent="0.25">
      <c r="A229" s="9" t="s">
        <v>207</v>
      </c>
      <c r="B229" s="141">
        <f>'Funding Process Tracking'!R229</f>
        <v>325</v>
      </c>
      <c r="C229" s="144">
        <f>'Funding Process Tracking'!Z229</f>
        <v>175</v>
      </c>
      <c r="D229" s="86"/>
      <c r="E229"/>
      <c r="F229" s="50">
        <f>'Initial Allocation'!C229</f>
        <v>175</v>
      </c>
      <c r="G229"/>
      <c r="H229" s="110">
        <f>'Initial Allocation'!F229</f>
        <v>175</v>
      </c>
      <c r="W229" s="13"/>
      <c r="X229" s="16"/>
      <c r="Y229" s="16"/>
      <c r="Z229" s="16"/>
    </row>
    <row r="230" spans="1:26" ht="13.8" x14ac:dyDescent="0.25">
      <c r="A230" s="9" t="s">
        <v>208</v>
      </c>
      <c r="B230" s="141">
        <f>'Funding Process Tracking'!R230</f>
        <v>0</v>
      </c>
      <c r="C230" s="144">
        <f>'Funding Process Tracking'!Z230</f>
        <v>0</v>
      </c>
      <c r="D230" s="86"/>
      <c r="E230"/>
      <c r="F230" s="50">
        <f>'Initial Allocation'!C230</f>
        <v>0</v>
      </c>
      <c r="G230"/>
      <c r="H230" s="110">
        <f>'Initial Allocation'!F230</f>
        <v>0</v>
      </c>
      <c r="W230" s="13"/>
      <c r="X230" s="16"/>
      <c r="Y230" s="16"/>
      <c r="Z230" s="16"/>
    </row>
    <row r="231" spans="1:26" ht="13.8" x14ac:dyDescent="0.25">
      <c r="A231" s="9" t="s">
        <v>209</v>
      </c>
      <c r="B231" s="141">
        <f>'Funding Process Tracking'!R231</f>
        <v>700</v>
      </c>
      <c r="C231" s="144">
        <f>'Funding Process Tracking'!Z231</f>
        <v>0</v>
      </c>
      <c r="D231" s="86"/>
      <c r="E231"/>
      <c r="F231" s="50">
        <f>'Initial Allocation'!C231</f>
        <v>0</v>
      </c>
      <c r="G231"/>
      <c r="H231" s="110">
        <f>'Initial Allocation'!F231</f>
        <v>0</v>
      </c>
      <c r="W231" s="13"/>
      <c r="X231" s="16"/>
      <c r="Y231" s="16"/>
      <c r="Z231" s="16"/>
    </row>
    <row r="232" spans="1:26" ht="13.8" x14ac:dyDescent="0.25">
      <c r="A232" s="9" t="s">
        <v>210</v>
      </c>
      <c r="B232" s="141">
        <f>'Funding Process Tracking'!R232</f>
        <v>0</v>
      </c>
      <c r="C232" s="144">
        <f>'Funding Process Tracking'!Z232</f>
        <v>0</v>
      </c>
      <c r="D232" s="86"/>
      <c r="E232"/>
      <c r="F232" s="50">
        <f>'Initial Allocation'!C232</f>
        <v>0</v>
      </c>
      <c r="G232"/>
      <c r="H232" s="110">
        <f>'Initial Allocation'!F232</f>
        <v>0</v>
      </c>
      <c r="W232" s="13"/>
      <c r="X232" s="16"/>
      <c r="Y232" s="16"/>
      <c r="Z232" s="16"/>
    </row>
    <row r="233" spans="1:26" ht="13.8" x14ac:dyDescent="0.25">
      <c r="A233" s="9" t="s">
        <v>211</v>
      </c>
      <c r="B233" s="141">
        <f>'Funding Process Tracking'!R233</f>
        <v>1495</v>
      </c>
      <c r="C233" s="144">
        <f>'Funding Process Tracking'!Z233</f>
        <v>1300</v>
      </c>
      <c r="D233" s="86"/>
      <c r="E233"/>
      <c r="F233" s="50">
        <f>'Initial Allocation'!C233</f>
        <v>1300</v>
      </c>
      <c r="G233"/>
      <c r="H233" s="110">
        <f>'Initial Allocation'!F233</f>
        <v>1300</v>
      </c>
      <c r="W233" s="13"/>
      <c r="X233" s="16"/>
      <c r="Y233" s="16"/>
      <c r="Z233" s="16"/>
    </row>
    <row r="234" spans="1:26" ht="13.8" x14ac:dyDescent="0.25">
      <c r="A234" s="9" t="s">
        <v>212</v>
      </c>
      <c r="B234" s="141">
        <f>'Funding Process Tracking'!R234</f>
        <v>845</v>
      </c>
      <c r="C234" s="144">
        <f>'Funding Process Tracking'!Z234</f>
        <v>725</v>
      </c>
      <c r="D234" s="86"/>
      <c r="E234"/>
      <c r="F234" s="50">
        <f>'Initial Allocation'!C234</f>
        <v>725</v>
      </c>
      <c r="G234"/>
      <c r="H234" s="110">
        <f>'Initial Allocation'!F234</f>
        <v>725</v>
      </c>
      <c r="W234" s="13"/>
      <c r="X234" s="16"/>
      <c r="Y234" s="16"/>
      <c r="Z234" s="16"/>
    </row>
    <row r="235" spans="1:26" ht="13.8" x14ac:dyDescent="0.25">
      <c r="A235" s="9" t="s">
        <v>213</v>
      </c>
      <c r="B235" s="141">
        <f>'Funding Process Tracking'!R235</f>
        <v>8000</v>
      </c>
      <c r="C235" s="144">
        <f>'Funding Process Tracking'!Z235</f>
        <v>8000</v>
      </c>
      <c r="D235" s="86"/>
      <c r="E235"/>
      <c r="F235" s="50">
        <f>'Initial Allocation'!C235</f>
        <v>8000</v>
      </c>
      <c r="G235"/>
      <c r="H235" s="110">
        <f>'Initial Allocation'!F235</f>
        <v>8000</v>
      </c>
      <c r="J235" s="51"/>
      <c r="W235" s="13"/>
      <c r="X235" s="16"/>
      <c r="Y235" s="16"/>
      <c r="Z235" s="16"/>
    </row>
    <row r="236" spans="1:26" ht="14.4" thickBot="1" x14ac:dyDescent="0.3">
      <c r="A236" s="107" t="s">
        <v>214</v>
      </c>
      <c r="B236" s="141">
        <f>'Funding Process Tracking'!R236</f>
        <v>5000</v>
      </c>
      <c r="C236" s="144">
        <f>'Funding Process Tracking'!Z236</f>
        <v>5000</v>
      </c>
      <c r="D236" s="150"/>
      <c r="E236" s="148"/>
      <c r="F236" s="50">
        <f>'Initial Allocation'!C236</f>
        <v>5000</v>
      </c>
      <c r="G236" s="148"/>
      <c r="H236" s="110">
        <f>'Initial Allocation'!F236</f>
        <v>5000</v>
      </c>
      <c r="W236" s="13"/>
      <c r="X236" s="16"/>
      <c r="Y236" s="16"/>
      <c r="Z236" s="16"/>
    </row>
    <row r="237" spans="1:26" s="34" customFormat="1" ht="34.5" customHeight="1" thickBot="1" x14ac:dyDescent="0.3">
      <c r="A237" s="171" t="s">
        <v>285</v>
      </c>
      <c r="B237" s="50">
        <f>SUM(B5:B236)</f>
        <v>558306</v>
      </c>
      <c r="C237" s="50">
        <f>SUM(C5:C236)</f>
        <v>388388</v>
      </c>
      <c r="D237"/>
      <c r="E237"/>
      <c r="F237" s="50">
        <f>SUM(F5:F236)</f>
        <v>388388</v>
      </c>
      <c r="G237"/>
      <c r="H237" s="50">
        <f>SUM(H5:H236)</f>
        <v>388388</v>
      </c>
      <c r="I237" s="1"/>
      <c r="J237" s="1"/>
      <c r="K237" s="4"/>
      <c r="L237" s="4"/>
      <c r="M237" s="4"/>
      <c r="W237" s="35"/>
      <c r="X237" s="36"/>
      <c r="Y237" s="36"/>
      <c r="Z237" s="36"/>
    </row>
    <row r="238" spans="1:26" ht="30.75" customHeight="1" x14ac:dyDescent="0.25">
      <c r="B238" s="3"/>
      <c r="D238" s="3"/>
      <c r="E238" s="1"/>
      <c r="H238" s="4"/>
      <c r="I238" s="51"/>
      <c r="K238" s="11"/>
      <c r="W238" s="13"/>
      <c r="X238" s="16"/>
      <c r="Y238" s="16"/>
      <c r="Z238" s="16"/>
    </row>
    <row r="239" spans="1:26" ht="43.5" customHeight="1" x14ac:dyDescent="0.25">
      <c r="A239" s="276" t="s">
        <v>286</v>
      </c>
      <c r="B239" s="277"/>
      <c r="C239" s="277"/>
      <c r="D239" s="277"/>
      <c r="E239" s="277"/>
      <c r="F239" s="277"/>
      <c r="G239" s="277"/>
      <c r="H239" s="286"/>
      <c r="J239" s="51"/>
      <c r="W239" s="13"/>
      <c r="X239" s="16"/>
      <c r="Y239" s="16"/>
      <c r="Z239" s="16"/>
    </row>
    <row r="240" spans="1:26" ht="26.4" x14ac:dyDescent="0.25">
      <c r="A240" s="9" t="s">
        <v>222</v>
      </c>
      <c r="B240" s="246">
        <f>'Funding Process Tracking'!R240</f>
        <v>2600</v>
      </c>
      <c r="C240" s="247">
        <f>'Funding Process Tracking'!Z240</f>
        <v>2200</v>
      </c>
      <c r="D240"/>
      <c r="E240"/>
      <c r="F240" s="50">
        <f>'Initial Allocation'!C240</f>
        <v>2200</v>
      </c>
      <c r="G240"/>
      <c r="H240" s="110">
        <f>'Initial Allocation'!F240</f>
        <v>2200</v>
      </c>
      <c r="W240" s="13"/>
      <c r="X240" s="16"/>
      <c r="Y240" s="16"/>
      <c r="Z240" s="16"/>
    </row>
    <row r="241" spans="1:26" ht="26.4" x14ac:dyDescent="0.25">
      <c r="A241" s="9" t="s">
        <v>223</v>
      </c>
      <c r="B241" s="246">
        <f>'Funding Process Tracking'!R241</f>
        <v>15000</v>
      </c>
      <c r="C241" s="247">
        <f>'Funding Process Tracking'!Z241</f>
        <v>15000</v>
      </c>
      <c r="D241"/>
      <c r="E241"/>
      <c r="F241" s="50">
        <f>'Initial Allocation'!C241</f>
        <v>15000</v>
      </c>
      <c r="G241"/>
      <c r="H241" s="110">
        <f>'Initial Allocation'!F241</f>
        <v>15000</v>
      </c>
      <c r="W241" s="13"/>
      <c r="X241" s="16"/>
      <c r="Y241" s="16"/>
      <c r="Z241" s="16"/>
    </row>
    <row r="242" spans="1:26" ht="13.8" x14ac:dyDescent="0.25">
      <c r="A242" s="9" t="s">
        <v>224</v>
      </c>
      <c r="B242" s="246">
        <f>'Funding Process Tracking'!R242</f>
        <v>4550</v>
      </c>
      <c r="C242" s="247">
        <f>'Funding Process Tracking'!Z242</f>
        <v>3850</v>
      </c>
      <c r="D242"/>
      <c r="E242"/>
      <c r="F242" s="50">
        <f>'Initial Allocation'!C242</f>
        <v>3850</v>
      </c>
      <c r="G242"/>
      <c r="H242" s="110">
        <f>'Initial Allocation'!F242</f>
        <v>3850</v>
      </c>
      <c r="J242" s="51"/>
      <c r="K242" s="11"/>
      <c r="L242" s="11"/>
    </row>
    <row r="243" spans="1:26" ht="13.8" x14ac:dyDescent="0.25">
      <c r="A243" s="9" t="s">
        <v>225</v>
      </c>
      <c r="B243" s="246">
        <f>'Funding Process Tracking'!R243</f>
        <v>12415</v>
      </c>
      <c r="C243" s="247">
        <f>'Funding Process Tracking'!Z243</f>
        <v>12415</v>
      </c>
      <c r="D243"/>
      <c r="E243"/>
      <c r="F243" s="50">
        <f>'Initial Allocation'!C243</f>
        <v>12415</v>
      </c>
      <c r="G243"/>
      <c r="H243" s="110">
        <f>'Initial Allocation'!F243</f>
        <v>12415</v>
      </c>
    </row>
    <row r="244" spans="1:26" ht="15.75" customHeight="1" x14ac:dyDescent="0.25">
      <c r="A244" s="152" t="s">
        <v>226</v>
      </c>
      <c r="B244" s="246">
        <f>'Funding Process Tracking'!R244</f>
        <v>0</v>
      </c>
      <c r="C244" s="247">
        <f>'Funding Process Tracking'!Z244</f>
        <v>0</v>
      </c>
      <c r="D244"/>
      <c r="E244"/>
      <c r="F244" s="50">
        <f>'Initial Allocation'!C244</f>
        <v>0</v>
      </c>
      <c r="G244"/>
      <c r="H244" s="110">
        <f>'Initial Allocation'!F244</f>
        <v>0</v>
      </c>
      <c r="W244" s="13"/>
      <c r="X244" s="16"/>
      <c r="Y244" s="16"/>
      <c r="Z244" s="16"/>
    </row>
    <row r="245" spans="1:26" ht="15.75" customHeight="1" x14ac:dyDescent="0.25">
      <c r="A245" s="152" t="s">
        <v>374</v>
      </c>
      <c r="B245" s="246">
        <f>'Funding Process Tracking'!R245</f>
        <v>500</v>
      </c>
      <c r="C245" s="247">
        <f>'Funding Process Tracking'!Z245</f>
        <v>0</v>
      </c>
      <c r="D245"/>
      <c r="E245"/>
      <c r="F245" s="50">
        <f>'Initial Allocation'!C245</f>
        <v>0</v>
      </c>
      <c r="G245"/>
      <c r="H245" s="110"/>
      <c r="W245" s="13"/>
      <c r="X245" s="16"/>
      <c r="Y245" s="16"/>
      <c r="Z245" s="16"/>
    </row>
    <row r="246" spans="1:26" ht="13.8" x14ac:dyDescent="0.25">
      <c r="A246" s="9" t="s">
        <v>227</v>
      </c>
      <c r="B246" s="246">
        <f>'Funding Process Tracking'!R246</f>
        <v>0</v>
      </c>
      <c r="C246" s="247">
        <f>'Funding Process Tracking'!Z246</f>
        <v>0</v>
      </c>
      <c r="D246"/>
      <c r="E246"/>
      <c r="F246" s="50">
        <f>'Initial Allocation'!C246</f>
        <v>0</v>
      </c>
      <c r="G246"/>
      <c r="H246" s="110">
        <f>'Initial Allocation'!F246</f>
        <v>0</v>
      </c>
      <c r="W246" s="13"/>
      <c r="X246" s="16"/>
      <c r="Y246" s="16"/>
      <c r="Z246" s="16"/>
    </row>
    <row r="247" spans="1:26" ht="13.8" x14ac:dyDescent="0.25">
      <c r="A247" s="9" t="s">
        <v>228</v>
      </c>
      <c r="B247" s="246">
        <f>'Funding Process Tracking'!R247</f>
        <v>2000</v>
      </c>
      <c r="C247" s="247">
        <f>'Funding Process Tracking'!Z247</f>
        <v>675</v>
      </c>
      <c r="D247"/>
      <c r="E247"/>
      <c r="F247" s="50">
        <f>'Initial Allocation'!C247</f>
        <v>675</v>
      </c>
      <c r="G247"/>
      <c r="H247" s="110">
        <f>'Initial Allocation'!F247</f>
        <v>675</v>
      </c>
      <c r="I247" s="7"/>
      <c r="J247" s="51"/>
      <c r="W247" s="13"/>
      <c r="X247" s="16"/>
      <c r="Y247" s="16"/>
      <c r="Z247" s="16"/>
    </row>
    <row r="248" spans="1:26" ht="26.4" x14ac:dyDescent="0.25">
      <c r="A248" s="9" t="s">
        <v>229</v>
      </c>
      <c r="B248" s="246">
        <f>'Funding Process Tracking'!R248</f>
        <v>1014</v>
      </c>
      <c r="C248" s="247">
        <f>'Funding Process Tracking'!Z248</f>
        <v>860</v>
      </c>
      <c r="D248"/>
      <c r="E248"/>
      <c r="F248" s="50">
        <f>'Initial Allocation'!C248</f>
        <v>860</v>
      </c>
      <c r="G248"/>
      <c r="H248" s="110">
        <f>'Initial Allocation'!F248</f>
        <v>860</v>
      </c>
      <c r="W248" s="13"/>
      <c r="X248" s="16"/>
      <c r="Y248" s="16"/>
      <c r="Z248" s="16"/>
    </row>
    <row r="249" spans="1:26" ht="13.8" x14ac:dyDescent="0.25">
      <c r="A249" s="9" t="s">
        <v>230</v>
      </c>
      <c r="B249" s="246">
        <f>'Funding Process Tracking'!R249</f>
        <v>0</v>
      </c>
      <c r="C249" s="247">
        <f>'Funding Process Tracking'!Z249</f>
        <v>0</v>
      </c>
      <c r="D249"/>
      <c r="E249"/>
      <c r="F249" s="50">
        <f>'Initial Allocation'!C249</f>
        <v>0</v>
      </c>
      <c r="G249"/>
      <c r="H249" s="110">
        <f>'Initial Allocation'!F249</f>
        <v>0</v>
      </c>
      <c r="W249" s="13"/>
      <c r="X249" s="16"/>
      <c r="Y249" s="16"/>
      <c r="Z249" s="16"/>
    </row>
    <row r="250" spans="1:26" ht="13.8" x14ac:dyDescent="0.25">
      <c r="A250" s="9" t="s">
        <v>231</v>
      </c>
      <c r="B250" s="246">
        <f>'Funding Process Tracking'!R250</f>
        <v>1430</v>
      </c>
      <c r="C250" s="247">
        <f>'Funding Process Tracking'!Z250</f>
        <v>1225</v>
      </c>
      <c r="D250"/>
      <c r="E250"/>
      <c r="F250" s="50">
        <f>'Initial Allocation'!C250</f>
        <v>1225</v>
      </c>
      <c r="G250"/>
      <c r="H250" s="110">
        <f>'Initial Allocation'!F250</f>
        <v>1225</v>
      </c>
      <c r="W250" s="13"/>
      <c r="X250" s="16"/>
      <c r="Y250" s="16"/>
      <c r="Z250" s="16"/>
    </row>
    <row r="251" spans="1:26" ht="21" x14ac:dyDescent="0.25">
      <c r="A251" s="9" t="s">
        <v>287</v>
      </c>
      <c r="B251" s="246">
        <f>'Funding Process Tracking'!R251</f>
        <v>1300</v>
      </c>
      <c r="C251" s="247">
        <f>'Funding Process Tracking'!Z251</f>
        <v>1100</v>
      </c>
      <c r="D251"/>
      <c r="E251"/>
      <c r="F251" s="50">
        <f>'Initial Allocation'!C251</f>
        <v>1100</v>
      </c>
      <c r="G251"/>
      <c r="H251" s="110">
        <f>'Initial Allocation'!F251</f>
        <v>1100</v>
      </c>
      <c r="W251" s="13"/>
      <c r="X251" s="16"/>
      <c r="Y251" s="16"/>
      <c r="Z251" s="16"/>
    </row>
    <row r="252" spans="1:26" ht="13.8" x14ac:dyDescent="0.25">
      <c r="A252" s="9" t="s">
        <v>233</v>
      </c>
      <c r="B252" s="246">
        <f>'Funding Process Tracking'!R252</f>
        <v>1500</v>
      </c>
      <c r="C252" s="247">
        <f>'Funding Process Tracking'!Z252</f>
        <v>500</v>
      </c>
      <c r="D252"/>
      <c r="E252"/>
      <c r="F252" s="50">
        <f>'Initial Allocation'!C252</f>
        <v>500</v>
      </c>
      <c r="G252"/>
      <c r="H252" s="110"/>
      <c r="W252" s="13"/>
      <c r="X252" s="16"/>
      <c r="Y252" s="16"/>
      <c r="Z252" s="16"/>
    </row>
    <row r="253" spans="1:26" ht="13.8" x14ac:dyDescent="0.25">
      <c r="A253" s="9" t="s">
        <v>288</v>
      </c>
      <c r="B253" s="246">
        <f>'Funding Process Tracking'!R253</f>
        <v>2600</v>
      </c>
      <c r="C253" s="247">
        <f>'Funding Process Tracking'!Z253</f>
        <v>1760</v>
      </c>
      <c r="D253"/>
      <c r="E253"/>
      <c r="F253" s="50">
        <f>'Initial Allocation'!C253</f>
        <v>1760</v>
      </c>
      <c r="G253"/>
      <c r="H253" s="110">
        <f>'Initial Allocation'!F253</f>
        <v>1760</v>
      </c>
      <c r="I253" s="7"/>
      <c r="W253" s="13"/>
      <c r="X253" s="16"/>
      <c r="Y253" s="16"/>
      <c r="Z253" s="16"/>
    </row>
    <row r="254" spans="1:26" ht="13.8" x14ac:dyDescent="0.25">
      <c r="A254" s="9" t="s">
        <v>235</v>
      </c>
      <c r="B254" s="246">
        <f>'Funding Process Tracking'!R254</f>
        <v>0</v>
      </c>
      <c r="C254" s="247">
        <f>'Funding Process Tracking'!Z254</f>
        <v>0</v>
      </c>
      <c r="D254"/>
      <c r="E254"/>
      <c r="F254" s="50">
        <f>'Initial Allocation'!C254</f>
        <v>0</v>
      </c>
      <c r="G254"/>
      <c r="H254" s="110">
        <f>'Initial Allocation'!F254</f>
        <v>0</v>
      </c>
      <c r="W254" s="13"/>
      <c r="X254" s="16"/>
      <c r="Y254" s="16"/>
      <c r="Z254" s="16"/>
    </row>
    <row r="255" spans="1:26" ht="13.8" x14ac:dyDescent="0.25">
      <c r="A255" s="9" t="s">
        <v>236</v>
      </c>
      <c r="B255" s="246">
        <f>'Funding Process Tracking'!R255</f>
        <v>0</v>
      </c>
      <c r="C255" s="247">
        <f>'Funding Process Tracking'!Z255</f>
        <v>0</v>
      </c>
      <c r="D255"/>
      <c r="E255"/>
      <c r="F255" s="50">
        <f>'Initial Allocation'!C255</f>
        <v>0</v>
      </c>
      <c r="G255"/>
      <c r="H255" s="110">
        <f>'Initial Allocation'!F255</f>
        <v>0</v>
      </c>
      <c r="W255" s="13"/>
      <c r="X255" s="16"/>
      <c r="Y255" s="16"/>
      <c r="Z255" s="16"/>
    </row>
    <row r="256" spans="1:26" ht="13.8" x14ac:dyDescent="0.25">
      <c r="A256" s="9" t="s">
        <v>237</v>
      </c>
      <c r="B256" s="246">
        <f>'Funding Process Tracking'!R256</f>
        <v>6000</v>
      </c>
      <c r="C256" s="247">
        <f>'Funding Process Tracking'!Z256</f>
        <v>0</v>
      </c>
      <c r="D256"/>
      <c r="E256"/>
      <c r="F256" s="50">
        <f>'Initial Allocation'!C256</f>
        <v>0</v>
      </c>
      <c r="G256"/>
      <c r="H256" s="110">
        <f>'Initial Allocation'!F256</f>
        <v>0</v>
      </c>
      <c r="W256" s="13"/>
      <c r="X256" s="16"/>
      <c r="Y256" s="16"/>
      <c r="Z256" s="16"/>
    </row>
    <row r="257" spans="1:26" ht="26.4" x14ac:dyDescent="0.25">
      <c r="A257" s="9" t="s">
        <v>238</v>
      </c>
      <c r="B257" s="246">
        <f>'Funding Process Tracking'!R257</f>
        <v>1200</v>
      </c>
      <c r="C257" s="247">
        <f>'Funding Process Tracking'!Z257</f>
        <v>1000</v>
      </c>
      <c r="D257"/>
      <c r="E257"/>
      <c r="F257" s="50">
        <f>'Initial Allocation'!C257</f>
        <v>1000</v>
      </c>
      <c r="G257"/>
      <c r="H257" s="110">
        <f>'Initial Allocation'!F257</f>
        <v>1000</v>
      </c>
      <c r="W257" s="13"/>
      <c r="X257" s="16"/>
      <c r="Y257" s="16"/>
      <c r="Z257" s="16"/>
    </row>
    <row r="258" spans="1:26" ht="13.8" x14ac:dyDescent="0.25">
      <c r="A258" s="9" t="s">
        <v>239</v>
      </c>
      <c r="B258" s="246">
        <f>'Funding Process Tracking'!R258</f>
        <v>4240</v>
      </c>
      <c r="C258" s="247">
        <f>'Funding Process Tracking'!Z258</f>
        <v>3932</v>
      </c>
      <c r="D258"/>
      <c r="E258"/>
      <c r="F258" s="50">
        <f>'Initial Allocation'!C258</f>
        <v>3932</v>
      </c>
      <c r="G258"/>
      <c r="H258" s="110">
        <f>'Initial Allocation'!F258</f>
        <v>3932</v>
      </c>
      <c r="W258" s="13"/>
      <c r="X258" s="16"/>
      <c r="Y258" s="16"/>
      <c r="Z258" s="16"/>
    </row>
    <row r="259" spans="1:26" ht="26.4" x14ac:dyDescent="0.25">
      <c r="A259" s="9" t="s">
        <v>289</v>
      </c>
      <c r="B259" s="246">
        <f>'Funding Process Tracking'!R259</f>
        <v>1014</v>
      </c>
      <c r="C259" s="247">
        <f>'Funding Process Tracking'!Z259</f>
        <v>860</v>
      </c>
      <c r="D259"/>
      <c r="E259"/>
      <c r="F259" s="50">
        <f>'Initial Allocation'!C259</f>
        <v>860</v>
      </c>
      <c r="G259"/>
      <c r="H259" s="110">
        <f>'Initial Allocation'!F259</f>
        <v>860</v>
      </c>
      <c r="W259" s="13"/>
      <c r="X259" s="16"/>
      <c r="Y259" s="16"/>
      <c r="Z259" s="16"/>
    </row>
    <row r="260" spans="1:26" ht="13.8" x14ac:dyDescent="0.25">
      <c r="A260" s="9" t="s">
        <v>240</v>
      </c>
      <c r="B260" s="246">
        <f>'Funding Process Tracking'!R260</f>
        <v>16900</v>
      </c>
      <c r="C260" s="247">
        <f>'Funding Process Tracking'!Z260</f>
        <v>14300</v>
      </c>
      <c r="D260"/>
      <c r="E260"/>
      <c r="F260" s="50">
        <f>'Initial Allocation'!C260</f>
        <v>14300</v>
      </c>
      <c r="G260"/>
      <c r="H260" s="110">
        <f>'Initial Allocation'!F260</f>
        <v>14300</v>
      </c>
      <c r="W260" s="13"/>
      <c r="X260" s="16"/>
      <c r="Y260" s="16"/>
      <c r="Z260" s="16"/>
    </row>
    <row r="261" spans="1:26" ht="26.4" x14ac:dyDescent="0.25">
      <c r="A261" s="9" t="s">
        <v>241</v>
      </c>
      <c r="B261" s="246">
        <f>'Funding Process Tracking'!R261</f>
        <v>5681</v>
      </c>
      <c r="C261" s="247">
        <f>'Funding Process Tracking'!Z261</f>
        <v>4800</v>
      </c>
      <c r="D261"/>
      <c r="E261"/>
      <c r="F261" s="50">
        <f>'Initial Allocation'!C261</f>
        <v>4800</v>
      </c>
      <c r="G261"/>
      <c r="H261" s="110">
        <f>'Initial Allocation'!F261</f>
        <v>4800</v>
      </c>
      <c r="W261" s="13"/>
      <c r="X261" s="16"/>
      <c r="Y261" s="16"/>
      <c r="Z261" s="16"/>
    </row>
    <row r="262" spans="1:26" ht="13.8" x14ac:dyDescent="0.25">
      <c r="A262" s="9" t="s">
        <v>290</v>
      </c>
      <c r="B262" s="246">
        <f>'Funding Process Tracking'!R262</f>
        <v>0</v>
      </c>
      <c r="C262" s="247">
        <f>'Funding Process Tracking'!Z262</f>
        <v>0</v>
      </c>
      <c r="D262"/>
      <c r="E262"/>
      <c r="F262" s="50">
        <f>'Initial Allocation'!C262</f>
        <v>0</v>
      </c>
      <c r="G262"/>
      <c r="H262" s="110">
        <f>'Initial Allocation'!F262</f>
        <v>0</v>
      </c>
      <c r="W262" s="13"/>
      <c r="X262" s="16"/>
      <c r="Y262" s="16"/>
      <c r="Z262" s="16"/>
    </row>
    <row r="263" spans="1:26" ht="13.8" x14ac:dyDescent="0.25">
      <c r="A263" s="9" t="s">
        <v>242</v>
      </c>
      <c r="B263" s="246">
        <f>'Funding Process Tracking'!R263</f>
        <v>0</v>
      </c>
      <c r="C263" s="247">
        <f>'Funding Process Tracking'!Z263</f>
        <v>0</v>
      </c>
      <c r="D263"/>
      <c r="E263"/>
      <c r="F263" s="50">
        <f>'Initial Allocation'!C263</f>
        <v>0</v>
      </c>
      <c r="G263"/>
      <c r="H263" s="110"/>
      <c r="W263" s="13"/>
      <c r="X263" s="16"/>
      <c r="Y263" s="16"/>
      <c r="Z263" s="16"/>
    </row>
    <row r="264" spans="1:26" ht="13.8" x14ac:dyDescent="0.25">
      <c r="A264" s="9" t="s">
        <v>120</v>
      </c>
      <c r="B264" s="246">
        <f>'Funding Process Tracking'!R264</f>
        <v>6760</v>
      </c>
      <c r="C264" s="247">
        <f>'Funding Process Tracking'!Z264</f>
        <v>5725</v>
      </c>
      <c r="D264" s="50"/>
      <c r="E264"/>
      <c r="F264" s="50">
        <f>'Initial Allocation'!C264</f>
        <v>5725</v>
      </c>
      <c r="G264"/>
      <c r="H264" s="110">
        <f>'Initial Allocation'!F264</f>
        <v>5725</v>
      </c>
      <c r="W264" s="13"/>
      <c r="X264" s="16"/>
      <c r="Y264" s="16"/>
      <c r="Z264" s="16"/>
    </row>
    <row r="265" spans="1:26" ht="13.8" x14ac:dyDescent="0.25">
      <c r="A265" s="9" t="s">
        <v>243</v>
      </c>
      <c r="B265" s="246">
        <f>'Funding Process Tracking'!R265</f>
        <v>0</v>
      </c>
      <c r="C265" s="247">
        <f>'Funding Process Tracking'!Z265</f>
        <v>0</v>
      </c>
      <c r="D265"/>
      <c r="E265"/>
      <c r="F265" s="50">
        <f>'Initial Allocation'!C265</f>
        <v>0</v>
      </c>
      <c r="G265"/>
      <c r="H265" s="110">
        <f>'Initial Allocation'!F265</f>
        <v>0</v>
      </c>
      <c r="W265" s="13"/>
      <c r="X265" s="16"/>
      <c r="Y265" s="16"/>
      <c r="Z265" s="16"/>
    </row>
    <row r="266" spans="1:26" ht="13.8" x14ac:dyDescent="0.25">
      <c r="A266" s="9" t="s">
        <v>244</v>
      </c>
      <c r="B266" s="246">
        <f>'Funding Process Tracking'!R266</f>
        <v>11700</v>
      </c>
      <c r="C266" s="247">
        <f>'Funding Process Tracking'!Z266</f>
        <v>10000</v>
      </c>
      <c r="D266"/>
      <c r="E266"/>
      <c r="F266" s="50">
        <f>'Initial Allocation'!C266</f>
        <v>10000</v>
      </c>
      <c r="G266"/>
      <c r="H266" s="110">
        <f>'Initial Allocation'!F266</f>
        <v>10000</v>
      </c>
      <c r="I266" s="7"/>
      <c r="W266" s="13"/>
      <c r="X266" s="16"/>
      <c r="Y266" s="16"/>
      <c r="Z266" s="16"/>
    </row>
    <row r="267" spans="1:26" ht="13.8" x14ac:dyDescent="0.25">
      <c r="A267" s="9" t="s">
        <v>328</v>
      </c>
      <c r="B267" s="246">
        <f>'Funding Process Tracking'!R267</f>
        <v>5000</v>
      </c>
      <c r="C267" s="247">
        <f>'Funding Process Tracking'!Z267</f>
        <v>0</v>
      </c>
      <c r="D267"/>
      <c r="E267"/>
      <c r="F267" s="50">
        <f>'Initial Allocation'!C267</f>
        <v>0</v>
      </c>
      <c r="G267"/>
      <c r="H267" s="110">
        <f>'Initial Allocation'!F267</f>
        <v>0</v>
      </c>
      <c r="I267" s="7"/>
      <c r="W267" s="13"/>
      <c r="X267" s="16"/>
      <c r="Y267" s="16"/>
      <c r="Z267" s="16"/>
    </row>
    <row r="268" spans="1:26" ht="13.8" x14ac:dyDescent="0.25">
      <c r="A268" s="9" t="s">
        <v>245</v>
      </c>
      <c r="B268" s="246">
        <f>'Funding Process Tracking'!R268</f>
        <v>1000</v>
      </c>
      <c r="C268" s="247">
        <f>'Funding Process Tracking'!Z268</f>
        <v>700</v>
      </c>
      <c r="D268"/>
      <c r="E268"/>
      <c r="F268" s="50">
        <f>'Initial Allocation'!C268</f>
        <v>700</v>
      </c>
      <c r="G268"/>
      <c r="H268" s="110">
        <f>'Initial Allocation'!F268</f>
        <v>700</v>
      </c>
      <c r="W268" s="13"/>
      <c r="X268" s="16"/>
      <c r="Y268" s="16"/>
      <c r="Z268" s="16"/>
    </row>
    <row r="269" spans="1:26" ht="26.4" x14ac:dyDescent="0.25">
      <c r="A269" s="9" t="s">
        <v>246</v>
      </c>
      <c r="B269" s="246">
        <f>'Funding Process Tracking'!R269</f>
        <v>1300</v>
      </c>
      <c r="C269" s="247">
        <f>'Funding Process Tracking'!Z269</f>
        <v>1300</v>
      </c>
      <c r="D269"/>
      <c r="E269"/>
      <c r="F269" s="50">
        <f>'Initial Allocation'!C269</f>
        <v>1300</v>
      </c>
      <c r="G269"/>
      <c r="H269" s="110">
        <f>'Initial Allocation'!F269</f>
        <v>1300</v>
      </c>
      <c r="I269" s="7"/>
      <c r="W269" s="13"/>
      <c r="X269" s="16"/>
      <c r="Y269" s="16"/>
      <c r="Z269" s="16"/>
    </row>
    <row r="270" spans="1:26" ht="13.8" x14ac:dyDescent="0.25">
      <c r="A270" s="9" t="s">
        <v>247</v>
      </c>
      <c r="B270" s="246">
        <f>'Funding Process Tracking'!R270</f>
        <v>2616.25</v>
      </c>
      <c r="C270" s="247">
        <f>'Funding Process Tracking'!Z270</f>
        <v>2220</v>
      </c>
      <c r="D270"/>
      <c r="E270"/>
      <c r="F270" s="50">
        <f>'Initial Allocation'!C270</f>
        <v>2220</v>
      </c>
      <c r="G270"/>
      <c r="H270" s="110">
        <f>'Initial Allocation'!F270</f>
        <v>2220</v>
      </c>
      <c r="W270" s="13"/>
      <c r="X270" s="16"/>
      <c r="Y270" s="16"/>
      <c r="Z270" s="16"/>
    </row>
    <row r="271" spans="1:26" ht="13.8" x14ac:dyDescent="0.25">
      <c r="A271" s="9" t="s">
        <v>248</v>
      </c>
      <c r="B271" s="246">
        <f>'Funding Process Tracking'!R271</f>
        <v>0</v>
      </c>
      <c r="C271" s="247">
        <f>'Funding Process Tracking'!Z271</f>
        <v>0</v>
      </c>
      <c r="D271"/>
      <c r="E271"/>
      <c r="F271" s="50">
        <f>'Initial Allocation'!C271</f>
        <v>0</v>
      </c>
      <c r="G271"/>
      <c r="H271" s="110">
        <f>'Initial Allocation'!F271</f>
        <v>0</v>
      </c>
      <c r="W271" s="13"/>
      <c r="X271" s="16"/>
      <c r="Y271" s="16"/>
      <c r="Z271" s="16"/>
    </row>
    <row r="272" spans="1:26" ht="13.8" x14ac:dyDescent="0.25">
      <c r="A272" s="151" t="s">
        <v>249</v>
      </c>
      <c r="B272" s="246">
        <f>'Funding Process Tracking'!R272</f>
        <v>0</v>
      </c>
      <c r="C272" s="247">
        <f>'Funding Process Tracking'!Z272</f>
        <v>0</v>
      </c>
      <c r="D272"/>
      <c r="E272"/>
      <c r="F272" s="50">
        <f>'Initial Allocation'!C272</f>
        <v>0</v>
      </c>
      <c r="G272"/>
      <c r="H272" s="110">
        <f>'Initial Allocation'!F272</f>
        <v>0</v>
      </c>
      <c r="W272" s="13"/>
      <c r="X272" s="16"/>
      <c r="Y272" s="16"/>
      <c r="Z272" s="16"/>
    </row>
    <row r="273" spans="1:26" s="34" customFormat="1" ht="14.4" thickBot="1" x14ac:dyDescent="0.3">
      <c r="A273" s="172" t="s">
        <v>250</v>
      </c>
      <c r="B273" s="246">
        <f>'Funding Process Tracking'!R273</f>
        <v>3510</v>
      </c>
      <c r="C273" s="247">
        <f>'Funding Process Tracking'!Z273</f>
        <v>3000</v>
      </c>
      <c r="D273"/>
      <c r="E273"/>
      <c r="F273" s="50">
        <f>'Initial Allocation'!C273</f>
        <v>3000</v>
      </c>
      <c r="G273"/>
      <c r="H273" s="110">
        <f>'Initial Allocation'!F273</f>
        <v>3000</v>
      </c>
      <c r="I273" s="1"/>
      <c r="J273" s="1"/>
      <c r="K273" s="4"/>
      <c r="L273" s="4"/>
      <c r="M273" s="4"/>
      <c r="W273" s="35"/>
      <c r="X273" s="36"/>
      <c r="Y273" s="36"/>
      <c r="Z273" s="36"/>
    </row>
    <row r="274" spans="1:26" ht="16.5" customHeight="1" thickBot="1" x14ac:dyDescent="0.3">
      <c r="A274" s="147" t="s">
        <v>214</v>
      </c>
      <c r="B274" s="246">
        <f>'Funding Process Tracking'!R274</f>
        <v>3000</v>
      </c>
      <c r="C274" s="247">
        <f>'Funding Process Tracking'!Z274</f>
        <v>3000</v>
      </c>
      <c r="D274" s="148"/>
      <c r="E274" s="148"/>
      <c r="F274" s="50">
        <f>'Initial Allocation'!C274</f>
        <v>3000</v>
      </c>
      <c r="G274" s="148"/>
      <c r="H274" s="149">
        <f>'Initial Allocation'!B274</f>
        <v>3000</v>
      </c>
      <c r="W274" s="13"/>
      <c r="X274" s="16"/>
      <c r="Y274" s="16"/>
      <c r="Z274" s="16"/>
    </row>
    <row r="275" spans="1:26" ht="33.75" customHeight="1" x14ac:dyDescent="0.3">
      <c r="A275" s="146" t="s">
        <v>291</v>
      </c>
      <c r="B275" s="50">
        <f>SUM(B240:B274)</f>
        <v>114830.25</v>
      </c>
      <c r="C275" s="248">
        <f>SUM(C240:C274)</f>
        <v>90422</v>
      </c>
      <c r="D275" s="219"/>
      <c r="E275" s="219"/>
      <c r="F275" s="220">
        <f>'Initial Allocation'!C275</f>
        <v>90422</v>
      </c>
      <c r="G275" s="221"/>
      <c r="H275" s="249">
        <f>SUM(H240:H274)</f>
        <v>89922</v>
      </c>
      <c r="W275" s="13"/>
      <c r="X275" s="16"/>
      <c r="Y275" s="16"/>
      <c r="Z275" s="16"/>
    </row>
    <row r="276" spans="1:26" x14ac:dyDescent="0.25">
      <c r="B276" s="3"/>
      <c r="D276" s="3"/>
      <c r="E276" s="1"/>
      <c r="F276" s="51">
        <f>SUM(F240:F275)</f>
        <v>180844</v>
      </c>
      <c r="H276" s="4"/>
    </row>
    <row r="277" spans="1:26" x14ac:dyDescent="0.25">
      <c r="B277" s="3"/>
      <c r="D277" s="3"/>
      <c r="E277" s="1"/>
      <c r="H277" s="4"/>
    </row>
    <row r="278" spans="1:26" x14ac:dyDescent="0.25">
      <c r="B278" s="3"/>
      <c r="D278" s="3"/>
      <c r="E278" s="1"/>
      <c r="H278" s="4"/>
    </row>
    <row r="279" spans="1:26" x14ac:dyDescent="0.25">
      <c r="B279" s="3"/>
      <c r="D279" s="3"/>
      <c r="E279" s="1"/>
      <c r="H279" s="4"/>
    </row>
    <row r="280" spans="1:26" x14ac:dyDescent="0.25">
      <c r="B280" s="3"/>
      <c r="D280" s="3"/>
      <c r="E280" s="1"/>
      <c r="H280" s="4"/>
    </row>
    <row r="281" spans="1:26" x14ac:dyDescent="0.25">
      <c r="B281" s="3"/>
      <c r="D281" s="3"/>
      <c r="E281" s="1"/>
      <c r="H281" s="4"/>
    </row>
    <row r="282" spans="1:26" x14ac:dyDescent="0.25">
      <c r="B282" s="3"/>
      <c r="D282" s="3"/>
      <c r="E282" s="1"/>
      <c r="F282" s="2"/>
      <c r="H282" s="4"/>
    </row>
    <row r="283" spans="1:26" x14ac:dyDescent="0.25">
      <c r="B283" s="3"/>
      <c r="D283" s="3"/>
      <c r="E283" s="1"/>
      <c r="H283" s="4"/>
    </row>
    <row r="284" spans="1:26" x14ac:dyDescent="0.25">
      <c r="B284" s="3"/>
      <c r="D284" s="3"/>
      <c r="E284" s="1"/>
      <c r="H284" s="4"/>
    </row>
    <row r="285" spans="1:26" x14ac:dyDescent="0.25">
      <c r="B285" s="3"/>
      <c r="D285" s="3"/>
      <c r="E285" s="1"/>
      <c r="H285" s="4"/>
    </row>
    <row r="286" spans="1:26" x14ac:dyDescent="0.25">
      <c r="B286" s="3"/>
      <c r="D286" s="3"/>
      <c r="E286" s="1"/>
      <c r="H286" s="4"/>
    </row>
    <row r="287" spans="1:26" x14ac:dyDescent="0.25">
      <c r="B287" s="3"/>
      <c r="D287" s="3"/>
      <c r="E287" s="1"/>
      <c r="H287" s="4"/>
    </row>
    <row r="288" spans="1:26" x14ac:dyDescent="0.25">
      <c r="B288" s="3"/>
      <c r="D288" s="3"/>
      <c r="E288" s="1"/>
      <c r="H288" s="4"/>
    </row>
    <row r="289" spans="2:8" x14ac:dyDescent="0.25">
      <c r="B289" s="3"/>
      <c r="D289" s="3"/>
      <c r="E289" s="1"/>
      <c r="H289" s="4"/>
    </row>
    <row r="290" spans="2:8" x14ac:dyDescent="0.25">
      <c r="B290" s="3"/>
      <c r="D290" s="3"/>
      <c r="E290" s="1"/>
      <c r="H290" s="4"/>
    </row>
    <row r="291" spans="2:8" x14ac:dyDescent="0.25">
      <c r="B291" s="3"/>
      <c r="D291" s="3"/>
      <c r="E291" s="1"/>
      <c r="H291" s="4"/>
    </row>
    <row r="292" spans="2:8" x14ac:dyDescent="0.25">
      <c r="B292" s="3"/>
      <c r="D292" s="3"/>
      <c r="E292" s="1"/>
      <c r="H292" s="4"/>
    </row>
    <row r="293" spans="2:8" x14ac:dyDescent="0.25">
      <c r="B293" s="3"/>
      <c r="D293" s="3"/>
      <c r="E293" s="1"/>
      <c r="H293" s="4"/>
    </row>
    <row r="294" spans="2:8" x14ac:dyDescent="0.25">
      <c r="B294" s="3"/>
      <c r="D294" s="3"/>
      <c r="E294" s="1"/>
      <c r="H294" s="4"/>
    </row>
    <row r="295" spans="2:8" x14ac:dyDescent="0.25">
      <c r="B295" s="3"/>
      <c r="D295" s="3"/>
      <c r="E295" s="1"/>
      <c r="H295" s="4"/>
    </row>
    <row r="296" spans="2:8" x14ac:dyDescent="0.25">
      <c r="B296" s="3"/>
      <c r="D296" s="3"/>
      <c r="E296" s="1"/>
      <c r="H296" s="4"/>
    </row>
    <row r="297" spans="2:8" x14ac:dyDescent="0.25">
      <c r="B297" s="3"/>
      <c r="D297" s="3"/>
      <c r="E297" s="1"/>
      <c r="H297" s="4"/>
    </row>
    <row r="298" spans="2:8" x14ac:dyDescent="0.25">
      <c r="B298" s="3"/>
      <c r="D298" s="3"/>
      <c r="E298" s="1"/>
      <c r="H298" s="4"/>
    </row>
    <row r="299" spans="2:8" x14ac:dyDescent="0.25">
      <c r="B299" s="3"/>
      <c r="D299" s="3"/>
      <c r="E299" s="1"/>
      <c r="H299" s="4"/>
    </row>
    <row r="300" spans="2:8" x14ac:dyDescent="0.25">
      <c r="B300" s="3"/>
      <c r="D300" s="3"/>
      <c r="E300" s="1"/>
      <c r="H300" s="4"/>
    </row>
    <row r="301" spans="2:8" x14ac:dyDescent="0.25">
      <c r="B301" s="3"/>
      <c r="D301" s="3"/>
      <c r="E301" s="1"/>
      <c r="H301" s="4"/>
    </row>
    <row r="302" spans="2:8" x14ac:dyDescent="0.25">
      <c r="B302" s="3"/>
      <c r="D302" s="3"/>
      <c r="E302" s="1"/>
      <c r="H302" s="4"/>
    </row>
    <row r="303" spans="2:8" x14ac:dyDescent="0.25">
      <c r="B303" s="3"/>
      <c r="D303" s="3"/>
      <c r="E303" s="1"/>
      <c r="H303" s="4"/>
    </row>
    <row r="304" spans="2:8" x14ac:dyDescent="0.25">
      <c r="B304" s="3"/>
      <c r="D304" s="3"/>
      <c r="E304" s="1"/>
      <c r="H304" s="4"/>
    </row>
    <row r="305" spans="2:8" x14ac:dyDescent="0.25">
      <c r="B305" s="3"/>
      <c r="D305" s="3"/>
      <c r="E305" s="1"/>
      <c r="H305" s="4"/>
    </row>
    <row r="306" spans="2:8" x14ac:dyDescent="0.25">
      <c r="B306" s="3"/>
      <c r="D306" s="3"/>
      <c r="E306" s="1"/>
      <c r="H306" s="4"/>
    </row>
    <row r="307" spans="2:8" x14ac:dyDescent="0.25">
      <c r="B307" s="3"/>
      <c r="D307" s="3"/>
      <c r="E307" s="1"/>
      <c r="H307" s="4"/>
    </row>
    <row r="308" spans="2:8" x14ac:dyDescent="0.25">
      <c r="B308" s="3"/>
      <c r="D308" s="3"/>
      <c r="E308" s="1"/>
      <c r="H308" s="4"/>
    </row>
    <row r="309" spans="2:8" x14ac:dyDescent="0.25">
      <c r="B309" s="3"/>
      <c r="D309" s="3"/>
      <c r="E309" s="1"/>
      <c r="H309" s="4"/>
    </row>
    <row r="310" spans="2:8" x14ac:dyDescent="0.25">
      <c r="B310" s="3"/>
      <c r="D310" s="3"/>
      <c r="E310" s="1"/>
      <c r="H310" s="4"/>
    </row>
    <row r="311" spans="2:8" x14ac:dyDescent="0.25">
      <c r="B311" s="3"/>
      <c r="D311" s="3"/>
      <c r="E311" s="1"/>
      <c r="H311" s="4"/>
    </row>
    <row r="312" spans="2:8" x14ac:dyDescent="0.25">
      <c r="B312" s="3"/>
      <c r="D312" s="3"/>
      <c r="E312" s="1"/>
      <c r="H312" s="4"/>
    </row>
    <row r="313" spans="2:8" x14ac:dyDescent="0.25">
      <c r="B313" s="3"/>
      <c r="D313" s="3"/>
      <c r="E313" s="1"/>
      <c r="H313" s="4"/>
    </row>
    <row r="314" spans="2:8" x14ac:dyDescent="0.25">
      <c r="B314" s="3"/>
      <c r="D314" s="3"/>
      <c r="E314" s="1"/>
      <c r="H314" s="4"/>
    </row>
    <row r="315" spans="2:8" x14ac:dyDescent="0.25">
      <c r="B315" s="3"/>
      <c r="D315" s="3"/>
      <c r="E315" s="1"/>
      <c r="H315" s="4"/>
    </row>
    <row r="316" spans="2:8" x14ac:dyDescent="0.25">
      <c r="B316" s="3"/>
      <c r="D316" s="3"/>
      <c r="E316" s="1"/>
      <c r="H316" s="4"/>
    </row>
    <row r="317" spans="2:8" x14ac:dyDescent="0.25">
      <c r="B317" s="3"/>
      <c r="D317" s="3"/>
      <c r="E317" s="1"/>
      <c r="H317" s="4"/>
    </row>
    <row r="318" spans="2:8" x14ac:dyDescent="0.25">
      <c r="B318" s="3"/>
      <c r="D318" s="3"/>
      <c r="E318" s="1"/>
      <c r="H318" s="4"/>
    </row>
    <row r="319" spans="2:8" x14ac:dyDescent="0.25">
      <c r="B319" s="3"/>
      <c r="D319" s="3"/>
      <c r="E319" s="1"/>
      <c r="H319" s="4"/>
    </row>
    <row r="320" spans="2:8" x14ac:dyDescent="0.25">
      <c r="B320" s="3"/>
      <c r="D320" s="3"/>
      <c r="E320" s="1"/>
      <c r="H320" s="4"/>
    </row>
    <row r="321" spans="1:5" x14ac:dyDescent="0.25">
      <c r="B321" s="3"/>
      <c r="D321" s="3"/>
      <c r="E321" s="1"/>
    </row>
    <row r="322" spans="1:5" x14ac:dyDescent="0.25">
      <c r="B322" s="3"/>
      <c r="D322" s="3"/>
      <c r="E322" s="1"/>
    </row>
    <row r="323" spans="1:5" x14ac:dyDescent="0.25">
      <c r="B323" s="3"/>
      <c r="D323" s="3"/>
      <c r="E323" s="1"/>
    </row>
    <row r="324" spans="1:5" x14ac:dyDescent="0.25">
      <c r="B324" s="3"/>
      <c r="D324" s="3"/>
      <c r="E324" s="1"/>
    </row>
    <row r="325" spans="1:5" x14ac:dyDescent="0.25">
      <c r="B325" s="3"/>
      <c r="D325" s="3"/>
      <c r="E325" s="1"/>
    </row>
    <row r="326" spans="1:5" x14ac:dyDescent="0.25">
      <c r="B326" s="3"/>
      <c r="D326" s="3"/>
      <c r="E326" s="1"/>
    </row>
    <row r="327" spans="1:5" x14ac:dyDescent="0.25">
      <c r="B327" s="3"/>
      <c r="D327" s="3"/>
      <c r="E327" s="1"/>
    </row>
    <row r="328" spans="1:5" x14ac:dyDescent="0.25">
      <c r="B328" s="3"/>
      <c r="D328" s="3"/>
      <c r="E328" s="1"/>
    </row>
    <row r="329" spans="1:5" x14ac:dyDescent="0.25">
      <c r="B329" s="3"/>
      <c r="D329" s="3"/>
      <c r="E329" s="1"/>
    </row>
    <row r="330" spans="1:5" x14ac:dyDescent="0.25">
      <c r="B330" s="3"/>
      <c r="D330" s="3"/>
      <c r="E330" s="1"/>
    </row>
    <row r="331" spans="1:5" x14ac:dyDescent="0.25">
      <c r="B331" s="3"/>
      <c r="D331" s="3"/>
      <c r="E331" s="1"/>
    </row>
    <row r="332" spans="1:5" x14ac:dyDescent="0.25">
      <c r="B332" s="3"/>
      <c r="D332" s="3"/>
      <c r="E332" s="1"/>
    </row>
    <row r="333" spans="1:5" x14ac:dyDescent="0.25">
      <c r="B333" s="3"/>
      <c r="D333" s="3"/>
      <c r="E333" s="1"/>
    </row>
    <row r="334" spans="1:5" ht="17.399999999999999" x14ac:dyDescent="0.25">
      <c r="A334" s="57"/>
      <c r="B334" s="3"/>
      <c r="D334" s="3"/>
      <c r="E334" s="1"/>
    </row>
    <row r="335" spans="1:5" ht="22.8" x14ac:dyDescent="0.25">
      <c r="A335" s="58"/>
      <c r="B335" s="3"/>
      <c r="D335" s="3"/>
      <c r="E335" s="1"/>
    </row>
    <row r="336" spans="1:5" x14ac:dyDescent="0.25">
      <c r="B336" s="3"/>
      <c r="D336" s="3"/>
      <c r="E336" s="1"/>
    </row>
    <row r="337" spans="2:5" x14ac:dyDescent="0.25">
      <c r="B337" s="3"/>
      <c r="D337" s="3"/>
      <c r="E337" s="1"/>
    </row>
    <row r="338" spans="2:5" x14ac:dyDescent="0.25">
      <c r="B338" s="3"/>
      <c r="D338" s="3"/>
      <c r="E338" s="1"/>
    </row>
    <row r="339" spans="2:5" x14ac:dyDescent="0.25">
      <c r="B339" s="3"/>
      <c r="D339" s="3"/>
      <c r="E339" s="1"/>
    </row>
    <row r="340" spans="2:5" x14ac:dyDescent="0.25">
      <c r="B340" s="3"/>
      <c r="D340" s="3"/>
      <c r="E340" s="1"/>
    </row>
    <row r="341" spans="2:5" x14ac:dyDescent="0.25">
      <c r="B341" s="3"/>
      <c r="D341" s="3"/>
      <c r="E341" s="1"/>
    </row>
    <row r="342" spans="2:5" x14ac:dyDescent="0.25">
      <c r="B342" s="3"/>
      <c r="D342" s="3"/>
      <c r="E342" s="1"/>
    </row>
    <row r="343" spans="2:5" x14ac:dyDescent="0.25">
      <c r="B343" s="3"/>
      <c r="D343" s="3"/>
      <c r="E343" s="1"/>
    </row>
    <row r="344" spans="2:5" x14ac:dyDescent="0.25">
      <c r="B344" s="3"/>
      <c r="D344" s="3"/>
      <c r="E344" s="1"/>
    </row>
    <row r="345" spans="2:5" x14ac:dyDescent="0.25">
      <c r="B345" s="3"/>
      <c r="D345" s="3"/>
      <c r="E345" s="1"/>
    </row>
    <row r="346" spans="2:5" x14ac:dyDescent="0.25">
      <c r="B346" s="3"/>
      <c r="D346" s="3"/>
      <c r="E346" s="1"/>
    </row>
    <row r="347" spans="2:5" x14ac:dyDescent="0.25">
      <c r="B347" s="3"/>
      <c r="D347" s="3"/>
      <c r="E347" s="1"/>
    </row>
    <row r="348" spans="2:5" x14ac:dyDescent="0.25">
      <c r="B348" s="3"/>
      <c r="D348" s="3"/>
      <c r="E348" s="1"/>
    </row>
    <row r="349" spans="2:5" x14ac:dyDescent="0.25">
      <c r="B349" s="3"/>
      <c r="D349" s="3"/>
      <c r="E349" s="1"/>
    </row>
    <row r="350" spans="2:5" x14ac:dyDescent="0.25">
      <c r="B350" s="3"/>
      <c r="D350" s="3"/>
      <c r="E350" s="1"/>
    </row>
    <row r="351" spans="2:5" x14ac:dyDescent="0.25">
      <c r="B351" s="3"/>
      <c r="D351" s="3"/>
      <c r="E351" s="1"/>
    </row>
    <row r="352" spans="2:5" x14ac:dyDescent="0.25">
      <c r="B352" s="3"/>
      <c r="D352" s="3"/>
      <c r="E352" s="1"/>
    </row>
    <row r="353" spans="1:5" x14ac:dyDescent="0.25">
      <c r="B353" s="3"/>
      <c r="D353" s="3"/>
      <c r="E353" s="1"/>
    </row>
    <row r="354" spans="1:5" x14ac:dyDescent="0.25">
      <c r="B354" s="3"/>
      <c r="D354" s="3"/>
      <c r="E354" s="1"/>
    </row>
    <row r="355" spans="1:5" x14ac:dyDescent="0.25">
      <c r="B355" s="3"/>
      <c r="D355" s="3"/>
      <c r="E355" s="1"/>
    </row>
    <row r="356" spans="1:5" x14ac:dyDescent="0.25">
      <c r="B356" s="3"/>
      <c r="D356" s="3"/>
      <c r="E356" s="1"/>
    </row>
    <row r="357" spans="1:5" x14ac:dyDescent="0.25">
      <c r="B357" s="3"/>
      <c r="D357" s="3"/>
      <c r="E357" s="1"/>
    </row>
    <row r="358" spans="1:5" x14ac:dyDescent="0.25">
      <c r="B358" s="3"/>
      <c r="D358" s="3"/>
      <c r="E358" s="1"/>
    </row>
    <row r="359" spans="1:5" x14ac:dyDescent="0.25">
      <c r="B359" s="3"/>
      <c r="D359" s="3"/>
      <c r="E359" s="1"/>
    </row>
    <row r="360" spans="1:5" x14ac:dyDescent="0.25">
      <c r="B360" s="3"/>
      <c r="D360" s="3"/>
      <c r="E360" s="1"/>
    </row>
    <row r="361" spans="1:5" x14ac:dyDescent="0.25">
      <c r="B361" s="3"/>
      <c r="D361" s="3"/>
      <c r="E361" s="1"/>
    </row>
    <row r="362" spans="1:5" x14ac:dyDescent="0.25">
      <c r="B362" s="3"/>
      <c r="D362" s="3"/>
      <c r="E362" s="1"/>
    </row>
    <row r="363" spans="1:5" ht="21" x14ac:dyDescent="0.25">
      <c r="A363" s="59"/>
      <c r="B363" s="3"/>
      <c r="D363" s="3"/>
      <c r="E363" s="1"/>
    </row>
    <row r="364" spans="1:5" x14ac:dyDescent="0.25">
      <c r="B364" s="3"/>
      <c r="D364" s="3"/>
      <c r="E364" s="1"/>
    </row>
    <row r="365" spans="1:5" x14ac:dyDescent="0.25">
      <c r="B365" s="3"/>
      <c r="D365" s="3"/>
      <c r="E365" s="1"/>
    </row>
    <row r="366" spans="1:5" x14ac:dyDescent="0.25">
      <c r="B366" s="3"/>
      <c r="D366" s="3"/>
      <c r="E366" s="1"/>
    </row>
    <row r="367" spans="1:5" x14ac:dyDescent="0.25">
      <c r="B367" s="3"/>
      <c r="D367" s="3"/>
      <c r="E367" s="1"/>
    </row>
    <row r="368" spans="1:5" x14ac:dyDescent="0.25">
      <c r="B368" s="3"/>
      <c r="D368" s="3"/>
      <c r="E368" s="1"/>
    </row>
    <row r="369" spans="2:5" x14ac:dyDescent="0.25">
      <c r="B369" s="3"/>
      <c r="D369" s="3"/>
      <c r="E369" s="1"/>
    </row>
    <row r="370" spans="2:5" x14ac:dyDescent="0.25">
      <c r="B370" s="3"/>
      <c r="D370" s="3"/>
      <c r="E370" s="1"/>
    </row>
    <row r="371" spans="2:5" x14ac:dyDescent="0.25">
      <c r="B371" s="3"/>
      <c r="D371" s="3"/>
      <c r="E371" s="1"/>
    </row>
    <row r="372" spans="2:5" x14ac:dyDescent="0.25">
      <c r="B372" s="3"/>
      <c r="D372" s="3"/>
      <c r="E372" s="1"/>
    </row>
    <row r="373" spans="2:5" x14ac:dyDescent="0.25">
      <c r="B373" s="3"/>
      <c r="D373" s="3"/>
      <c r="E373" s="1"/>
    </row>
    <row r="374" spans="2:5" x14ac:dyDescent="0.25">
      <c r="B374" s="3"/>
      <c r="D374" s="3"/>
      <c r="E374" s="1"/>
    </row>
    <row r="375" spans="2:5" x14ac:dyDescent="0.25">
      <c r="B375" s="3"/>
      <c r="D375" s="3"/>
      <c r="E375" s="1"/>
    </row>
    <row r="376" spans="2:5" x14ac:dyDescent="0.25">
      <c r="B376" s="3"/>
      <c r="D376" s="3"/>
      <c r="E376" s="1"/>
    </row>
    <row r="377" spans="2:5" x14ac:dyDescent="0.25">
      <c r="B377" s="3"/>
      <c r="D377" s="3"/>
      <c r="E377" s="1"/>
    </row>
    <row r="378" spans="2:5" x14ac:dyDescent="0.25">
      <c r="B378" s="3"/>
      <c r="D378" s="3"/>
      <c r="E378" s="1"/>
    </row>
    <row r="379" spans="2:5" x14ac:dyDescent="0.25">
      <c r="B379" s="3"/>
      <c r="D379" s="3"/>
      <c r="E379" s="1"/>
    </row>
    <row r="380" spans="2:5" x14ac:dyDescent="0.25">
      <c r="B380" s="3"/>
      <c r="D380" s="3"/>
      <c r="E380" s="1"/>
    </row>
    <row r="381" spans="2:5" x14ac:dyDescent="0.25">
      <c r="B381" s="3"/>
      <c r="D381" s="3"/>
      <c r="E381" s="1"/>
    </row>
    <row r="382" spans="2:5" x14ac:dyDescent="0.25">
      <c r="B382" s="3"/>
      <c r="D382" s="3"/>
      <c r="E382" s="1"/>
    </row>
    <row r="383" spans="2:5" x14ac:dyDescent="0.25">
      <c r="B383" s="3"/>
      <c r="D383" s="3"/>
      <c r="E383" s="1"/>
    </row>
    <row r="384" spans="2:5" x14ac:dyDescent="0.25">
      <c r="B384" s="3"/>
      <c r="D384" s="3"/>
      <c r="E384" s="1"/>
    </row>
    <row r="385" spans="2:5" x14ac:dyDescent="0.25">
      <c r="B385" s="3"/>
      <c r="D385" s="3"/>
      <c r="E385" s="1"/>
    </row>
    <row r="386" spans="2:5" x14ac:dyDescent="0.25">
      <c r="B386" s="3"/>
      <c r="D386" s="3"/>
      <c r="E386" s="1"/>
    </row>
    <row r="387" spans="2:5" x14ac:dyDescent="0.25">
      <c r="B387" s="3"/>
      <c r="D387" s="3"/>
      <c r="E387" s="1"/>
    </row>
    <row r="388" spans="2:5" x14ac:dyDescent="0.25">
      <c r="B388" s="3"/>
      <c r="D388" s="3"/>
      <c r="E388" s="1"/>
    </row>
    <row r="389" spans="2:5" x14ac:dyDescent="0.25">
      <c r="B389" s="3"/>
      <c r="D389" s="3"/>
      <c r="E389" s="1"/>
    </row>
    <row r="390" spans="2:5" x14ac:dyDescent="0.25">
      <c r="B390" s="3"/>
      <c r="D390" s="3"/>
      <c r="E390" s="1"/>
    </row>
    <row r="391" spans="2:5" x14ac:dyDescent="0.25">
      <c r="B391" s="3"/>
      <c r="D391" s="3"/>
      <c r="E391" s="1"/>
    </row>
    <row r="392" spans="2:5" x14ac:dyDescent="0.25">
      <c r="B392" s="3"/>
      <c r="D392" s="3"/>
      <c r="E392" s="1"/>
    </row>
    <row r="393" spans="2:5" x14ac:dyDescent="0.25">
      <c r="B393" s="3"/>
      <c r="D393" s="3"/>
      <c r="E393" s="1"/>
    </row>
    <row r="394" spans="2:5" x14ac:dyDescent="0.25">
      <c r="B394" s="3"/>
      <c r="D394" s="3"/>
      <c r="E394" s="1"/>
    </row>
    <row r="395" spans="2:5" x14ac:dyDescent="0.25">
      <c r="B395" s="3"/>
      <c r="D395" s="3"/>
      <c r="E395" s="1"/>
    </row>
    <row r="396" spans="2:5" x14ac:dyDescent="0.25">
      <c r="B396" s="3"/>
      <c r="D396" s="3"/>
      <c r="E396" s="1"/>
    </row>
    <row r="397" spans="2:5" x14ac:dyDescent="0.25">
      <c r="B397" s="3"/>
      <c r="D397" s="3"/>
      <c r="E397" s="1"/>
    </row>
    <row r="398" spans="2:5" x14ac:dyDescent="0.25">
      <c r="B398" s="3"/>
      <c r="D398" s="3"/>
      <c r="E398" s="1"/>
    </row>
    <row r="399" spans="2:5" x14ac:dyDescent="0.25">
      <c r="B399" s="3"/>
      <c r="D399" s="3"/>
      <c r="E399" s="1"/>
    </row>
    <row r="400" spans="2:5" x14ac:dyDescent="0.25">
      <c r="B400" s="3"/>
      <c r="D400" s="3"/>
      <c r="E400" s="1"/>
    </row>
    <row r="401" spans="2:5" x14ac:dyDescent="0.25">
      <c r="B401" s="3"/>
      <c r="D401" s="3"/>
      <c r="E401" s="1"/>
    </row>
    <row r="402" spans="2:5" x14ac:dyDescent="0.25">
      <c r="B402" s="3"/>
      <c r="D402" s="3"/>
      <c r="E402" s="1"/>
    </row>
    <row r="403" spans="2:5" x14ac:dyDescent="0.25">
      <c r="B403" s="3"/>
      <c r="D403" s="3"/>
      <c r="E403" s="1"/>
    </row>
    <row r="404" spans="2:5" x14ac:dyDescent="0.25">
      <c r="B404" s="3"/>
      <c r="D404" s="3"/>
      <c r="E404" s="1"/>
    </row>
    <row r="405" spans="2:5" x14ac:dyDescent="0.25">
      <c r="B405" s="3"/>
      <c r="D405" s="3"/>
      <c r="E405" s="1"/>
    </row>
    <row r="406" spans="2:5" x14ac:dyDescent="0.25">
      <c r="B406" s="3"/>
      <c r="D406" s="3"/>
      <c r="E406" s="1"/>
    </row>
    <row r="407" spans="2:5" x14ac:dyDescent="0.25">
      <c r="B407" s="3"/>
      <c r="D407" s="3"/>
      <c r="E407" s="1"/>
    </row>
    <row r="408" spans="2:5" x14ac:dyDescent="0.25">
      <c r="B408" s="3"/>
      <c r="D408" s="3"/>
      <c r="E408" s="1"/>
    </row>
  </sheetData>
  <mergeCells count="4">
    <mergeCell ref="A1:H1"/>
    <mergeCell ref="A3:H3"/>
    <mergeCell ref="A239:H239"/>
    <mergeCell ref="I1:J1"/>
  </mergeCells>
  <pageMargins left="0.7" right="0.7" top="0.75" bottom="0.75" header="0.3" footer="0.3"/>
  <pageSetup scale="65" fitToHeight="14" orientation="portrait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E02E-A92F-4774-9DEB-D6C48BB16F02}">
  <sheetPr>
    <tabColor rgb="FFFFFF00"/>
  </sheetPr>
  <dimension ref="A1:D275"/>
  <sheetViews>
    <sheetView topLeftCell="A48" zoomScale="130" zoomScaleNormal="130" workbookViewId="0">
      <selection activeCell="D54" sqref="D54"/>
    </sheetView>
  </sheetViews>
  <sheetFormatPr defaultRowHeight="13.8" x14ac:dyDescent="0.25"/>
  <cols>
    <col min="1" max="1" width="9" style="48"/>
    <col min="2" max="2" width="55.8984375" style="212" customWidth="1"/>
    <col min="3" max="3" width="17" style="212" customWidth="1"/>
  </cols>
  <sheetData>
    <row r="1" spans="1:3" ht="29.25" customHeight="1" x14ac:dyDescent="0.25">
      <c r="B1" s="211" t="s">
        <v>292</v>
      </c>
    </row>
    <row r="4" spans="1:3" x14ac:dyDescent="0.25">
      <c r="C4" s="211" t="s">
        <v>309</v>
      </c>
    </row>
    <row r="5" spans="1:3" ht="31.5" customHeight="1" x14ac:dyDescent="0.25">
      <c r="A5" s="49">
        <v>2</v>
      </c>
      <c r="B5" s="222" t="s">
        <v>21</v>
      </c>
      <c r="C5" s="218">
        <f>'Initial Allocation'!H5</f>
        <v>2640</v>
      </c>
    </row>
    <row r="6" spans="1:3" s="47" customFormat="1" ht="20.100000000000001" customHeight="1" x14ac:dyDescent="0.25">
      <c r="A6" s="49">
        <v>3</v>
      </c>
      <c r="B6" s="215" t="s">
        <v>22</v>
      </c>
      <c r="C6" s="218">
        <f>'Initial Allocation'!H6</f>
        <v>600</v>
      </c>
    </row>
    <row r="7" spans="1:3" s="47" customFormat="1" ht="28.5" customHeight="1" x14ac:dyDescent="0.25">
      <c r="A7" s="49">
        <v>4</v>
      </c>
      <c r="B7" s="215" t="s">
        <v>23</v>
      </c>
      <c r="C7" s="218">
        <f>'Initial Allocation'!H7</f>
        <v>4400</v>
      </c>
    </row>
    <row r="8" spans="1:3" s="47" customFormat="1" ht="20.100000000000001" customHeight="1" x14ac:dyDescent="0.25">
      <c r="A8" s="49">
        <v>5</v>
      </c>
      <c r="B8" s="215" t="s">
        <v>344</v>
      </c>
      <c r="C8" s="218">
        <f>'Initial Allocation'!H8</f>
        <v>500</v>
      </c>
    </row>
    <row r="9" spans="1:3" s="47" customFormat="1" ht="20.100000000000001" customHeight="1" x14ac:dyDescent="0.25">
      <c r="A9" s="49">
        <v>6</v>
      </c>
      <c r="B9" s="215" t="s">
        <v>25</v>
      </c>
      <c r="C9" s="218">
        <f>'Initial Allocation'!H9</f>
        <v>1210</v>
      </c>
    </row>
    <row r="10" spans="1:3" s="47" customFormat="1" ht="28.5" customHeight="1" x14ac:dyDescent="0.25">
      <c r="A10" s="49">
        <v>7</v>
      </c>
      <c r="B10" s="215" t="s">
        <v>26</v>
      </c>
      <c r="C10" s="218">
        <f>'Initial Allocation'!H10</f>
        <v>1210</v>
      </c>
    </row>
    <row r="11" spans="1:3" s="47" customFormat="1" ht="20.100000000000001" customHeight="1" x14ac:dyDescent="0.25">
      <c r="A11" s="49">
        <v>9</v>
      </c>
      <c r="B11" s="215" t="s">
        <v>27</v>
      </c>
      <c r="C11" s="218">
        <f>'Initial Allocation'!H11</f>
        <v>2420</v>
      </c>
    </row>
    <row r="12" spans="1:3" s="47" customFormat="1" ht="20.100000000000001" customHeight="1" x14ac:dyDescent="0.25">
      <c r="A12" s="49">
        <v>10</v>
      </c>
      <c r="B12" s="215" t="s">
        <v>28</v>
      </c>
      <c r="C12" s="218">
        <f>'Initial Allocation'!H12</f>
        <v>9000</v>
      </c>
    </row>
    <row r="13" spans="1:3" s="47" customFormat="1" ht="20.100000000000001" customHeight="1" x14ac:dyDescent="0.25">
      <c r="A13" s="49"/>
      <c r="B13" s="215" t="s">
        <v>360</v>
      </c>
      <c r="C13" s="218">
        <f>'Initial Allocation'!H13</f>
        <v>500</v>
      </c>
    </row>
    <row r="14" spans="1:3" s="47" customFormat="1" ht="20.100000000000001" customHeight="1" x14ac:dyDescent="0.25">
      <c r="A14" s="49">
        <v>11</v>
      </c>
      <c r="B14" s="215" t="s">
        <v>29</v>
      </c>
      <c r="C14" s="218">
        <f>'Initial Allocation'!H14</f>
        <v>400</v>
      </c>
    </row>
    <row r="15" spans="1:3" s="47" customFormat="1" ht="20.100000000000001" customHeight="1" x14ac:dyDescent="0.25">
      <c r="A15" s="49">
        <v>12</v>
      </c>
      <c r="B15" s="215" t="s">
        <v>30</v>
      </c>
      <c r="C15" s="218">
        <f>'Initial Allocation'!H15</f>
        <v>650</v>
      </c>
    </row>
    <row r="16" spans="1:3" s="47" customFormat="1" ht="20.100000000000001" customHeight="1" x14ac:dyDescent="0.25">
      <c r="A16" s="48">
        <v>13</v>
      </c>
      <c r="B16" s="215" t="s">
        <v>259</v>
      </c>
      <c r="C16" s="218">
        <f>'Initial Allocation'!H16</f>
        <v>0</v>
      </c>
    </row>
    <row r="17" spans="1:3" s="47" customFormat="1" ht="20.100000000000001" customHeight="1" x14ac:dyDescent="0.25">
      <c r="A17" s="48">
        <v>14</v>
      </c>
      <c r="B17" s="215" t="s">
        <v>32</v>
      </c>
      <c r="C17" s="218">
        <f>'Initial Allocation'!H17</f>
        <v>5000</v>
      </c>
    </row>
    <row r="18" spans="1:3" s="47" customFormat="1" ht="20.100000000000001" customHeight="1" x14ac:dyDescent="0.25">
      <c r="A18" s="48">
        <v>15</v>
      </c>
      <c r="B18" s="215" t="s">
        <v>33</v>
      </c>
      <c r="C18" s="218">
        <f>'Initial Allocation'!H18</f>
        <v>4900</v>
      </c>
    </row>
    <row r="19" spans="1:3" s="47" customFormat="1" ht="20.100000000000001" customHeight="1" x14ac:dyDescent="0.25">
      <c r="A19" s="48">
        <v>16</v>
      </c>
      <c r="B19" s="215" t="s">
        <v>34</v>
      </c>
      <c r="C19" s="218">
        <f>'Initial Allocation'!H19</f>
        <v>12100</v>
      </c>
    </row>
    <row r="20" spans="1:3" s="47" customFormat="1" ht="20.100000000000001" customHeight="1" x14ac:dyDescent="0.25">
      <c r="A20" s="48">
        <v>17</v>
      </c>
      <c r="B20" s="215" t="s">
        <v>260</v>
      </c>
      <c r="C20" s="218">
        <f>'Initial Allocation'!H20</f>
        <v>800</v>
      </c>
    </row>
    <row r="21" spans="1:3" ht="20.100000000000001" customHeight="1" x14ac:dyDescent="0.25">
      <c r="A21" s="48">
        <v>18</v>
      </c>
      <c r="B21" s="215" t="s">
        <v>35</v>
      </c>
      <c r="C21" s="218">
        <f>'Initial Allocation'!H21</f>
        <v>500</v>
      </c>
    </row>
    <row r="22" spans="1:3" ht="27" customHeight="1" x14ac:dyDescent="0.25">
      <c r="A22" s="48">
        <v>19</v>
      </c>
      <c r="B22" s="215" t="s">
        <v>293</v>
      </c>
      <c r="C22" s="218">
        <f>'Initial Allocation'!H22</f>
        <v>600</v>
      </c>
    </row>
    <row r="23" spans="1:3" ht="18" customHeight="1" x14ac:dyDescent="0.25">
      <c r="A23" s="48">
        <v>20</v>
      </c>
      <c r="B23" s="223" t="s">
        <v>37</v>
      </c>
      <c r="C23" s="218">
        <f>'Initial Allocation'!H23</f>
        <v>0</v>
      </c>
    </row>
    <row r="24" spans="1:3" ht="20.100000000000001" customHeight="1" x14ac:dyDescent="0.25">
      <c r="A24" s="48">
        <v>21</v>
      </c>
      <c r="B24" s="215" t="s">
        <v>38</v>
      </c>
      <c r="C24" s="218">
        <f>'Initial Allocation'!H24</f>
        <v>350</v>
      </c>
    </row>
    <row r="25" spans="1:3" ht="20.100000000000001" customHeight="1" x14ac:dyDescent="0.25">
      <c r="A25" s="48">
        <v>22</v>
      </c>
      <c r="B25" s="215" t="s">
        <v>302</v>
      </c>
      <c r="C25" s="218">
        <f>'Initial Allocation'!H25</f>
        <v>550</v>
      </c>
    </row>
    <row r="26" spans="1:3" x14ac:dyDescent="0.25">
      <c r="A26" s="48">
        <v>23</v>
      </c>
      <c r="B26" s="215" t="s">
        <v>39</v>
      </c>
      <c r="C26" s="218">
        <f>'Initial Allocation'!H26</f>
        <v>2400</v>
      </c>
    </row>
    <row r="27" spans="1:3" x14ac:dyDescent="0.25">
      <c r="B27" s="215" t="s">
        <v>353</v>
      </c>
      <c r="C27" s="218">
        <f>'Initial Allocation'!H27</f>
        <v>0</v>
      </c>
    </row>
    <row r="28" spans="1:3" x14ac:dyDescent="0.25">
      <c r="A28" s="48">
        <v>24</v>
      </c>
      <c r="B28" s="215" t="s">
        <v>40</v>
      </c>
      <c r="C28" s="218">
        <f>'Initial Allocation'!H28</f>
        <v>4400</v>
      </c>
    </row>
    <row r="29" spans="1:3" x14ac:dyDescent="0.25">
      <c r="A29" s="48">
        <v>25</v>
      </c>
      <c r="B29" s="215" t="s">
        <v>261</v>
      </c>
      <c r="C29" s="218">
        <f>'Initial Allocation'!H29</f>
        <v>0</v>
      </c>
    </row>
    <row r="30" spans="1:3" ht="20.100000000000001" customHeight="1" x14ac:dyDescent="0.25">
      <c r="A30" s="48">
        <v>26</v>
      </c>
      <c r="B30" s="215" t="s">
        <v>262</v>
      </c>
      <c r="C30" s="218">
        <f>'Initial Allocation'!H30</f>
        <v>8000</v>
      </c>
    </row>
    <row r="31" spans="1:3" ht="20.100000000000001" customHeight="1" x14ac:dyDescent="0.25">
      <c r="A31" s="48">
        <v>27</v>
      </c>
      <c r="B31" s="215" t="s">
        <v>43</v>
      </c>
      <c r="C31" s="218">
        <f>'Initial Allocation'!H31</f>
        <v>0</v>
      </c>
    </row>
    <row r="32" spans="1:3" ht="20.100000000000001" customHeight="1" x14ac:dyDescent="0.25">
      <c r="A32" s="48">
        <v>28</v>
      </c>
      <c r="B32" s="215" t="s">
        <v>44</v>
      </c>
      <c r="C32" s="218">
        <f>'Initial Allocation'!H32</f>
        <v>3000</v>
      </c>
    </row>
    <row r="33" spans="1:3" ht="20.100000000000001" customHeight="1" x14ac:dyDescent="0.25">
      <c r="B33" s="215" t="s">
        <v>321</v>
      </c>
      <c r="C33" s="218">
        <f>'Initial Allocation'!H33</f>
        <v>0</v>
      </c>
    </row>
    <row r="34" spans="1:3" ht="20.100000000000001" customHeight="1" x14ac:dyDescent="0.25">
      <c r="A34" s="48">
        <v>30</v>
      </c>
      <c r="B34" s="215" t="s">
        <v>45</v>
      </c>
      <c r="C34" s="218">
        <f>'Initial Allocation'!H34</f>
        <v>550</v>
      </c>
    </row>
    <row r="35" spans="1:3" ht="20.100000000000001" customHeight="1" x14ac:dyDescent="0.25">
      <c r="A35" s="48">
        <v>31</v>
      </c>
      <c r="B35" s="215" t="s">
        <v>46</v>
      </c>
      <c r="C35" s="218">
        <f>'Initial Allocation'!H35</f>
        <v>550</v>
      </c>
    </row>
    <row r="36" spans="1:3" ht="20.100000000000001" customHeight="1" x14ac:dyDescent="0.25">
      <c r="A36" s="48">
        <v>32</v>
      </c>
      <c r="B36" s="215" t="s">
        <v>263</v>
      </c>
      <c r="C36" s="218">
        <f>'Initial Allocation'!H36</f>
        <v>0</v>
      </c>
    </row>
    <row r="37" spans="1:3" ht="20.100000000000001" customHeight="1" x14ac:dyDescent="0.25">
      <c r="A37" s="48">
        <v>33</v>
      </c>
      <c r="B37" s="215" t="s">
        <v>48</v>
      </c>
      <c r="C37" s="218">
        <f>'Initial Allocation'!H37</f>
        <v>5300</v>
      </c>
    </row>
    <row r="38" spans="1:3" ht="20.100000000000001" customHeight="1" x14ac:dyDescent="0.25">
      <c r="A38" s="48">
        <v>34</v>
      </c>
      <c r="B38" s="215" t="s">
        <v>49</v>
      </c>
      <c r="C38" s="218">
        <f>'Initial Allocation'!H38</f>
        <v>550</v>
      </c>
    </row>
    <row r="39" spans="1:3" ht="20.100000000000001" customHeight="1" x14ac:dyDescent="0.25">
      <c r="A39" s="48">
        <v>35</v>
      </c>
      <c r="B39" s="215" t="s">
        <v>50</v>
      </c>
      <c r="C39" s="218">
        <f>'Initial Allocation'!H39</f>
        <v>6100</v>
      </c>
    </row>
    <row r="40" spans="1:3" ht="20.100000000000001" customHeight="1" x14ac:dyDescent="0.25">
      <c r="A40" s="48">
        <v>36</v>
      </c>
      <c r="B40" s="215" t="s">
        <v>51</v>
      </c>
      <c r="C40" s="218">
        <f>'Initial Allocation'!H40</f>
        <v>0</v>
      </c>
    </row>
    <row r="41" spans="1:3" ht="20.100000000000001" customHeight="1" x14ac:dyDescent="0.25">
      <c r="A41" s="48">
        <v>37</v>
      </c>
      <c r="B41" s="215" t="s">
        <v>52</v>
      </c>
      <c r="C41" s="218">
        <f>'Initial Allocation'!H41</f>
        <v>0</v>
      </c>
    </row>
    <row r="42" spans="1:3" ht="20.100000000000001" customHeight="1" x14ac:dyDescent="0.25">
      <c r="A42" s="48">
        <v>38</v>
      </c>
      <c r="B42" s="215" t="s">
        <v>53</v>
      </c>
      <c r="C42" s="218">
        <f>'Initial Allocation'!H42</f>
        <v>15000</v>
      </c>
    </row>
    <row r="43" spans="1:3" ht="20.100000000000001" customHeight="1" x14ac:dyDescent="0.25">
      <c r="A43" s="48">
        <v>40</v>
      </c>
      <c r="B43" s="215" t="s">
        <v>54</v>
      </c>
      <c r="C43" s="218">
        <f>'Initial Allocation'!H43</f>
        <v>0</v>
      </c>
    </row>
    <row r="44" spans="1:3" ht="20.100000000000001" customHeight="1" x14ac:dyDescent="0.25">
      <c r="A44" s="48">
        <v>41</v>
      </c>
      <c r="B44" s="215" t="s">
        <v>55</v>
      </c>
      <c r="C44" s="218">
        <f>'Initial Allocation'!H44</f>
        <v>400</v>
      </c>
    </row>
    <row r="45" spans="1:3" ht="20.100000000000001" customHeight="1" x14ac:dyDescent="0.25">
      <c r="A45" s="48">
        <v>42</v>
      </c>
      <c r="B45" s="215" t="s">
        <v>56</v>
      </c>
      <c r="C45" s="218">
        <f>'Initial Allocation'!H45</f>
        <v>0</v>
      </c>
    </row>
    <row r="46" spans="1:3" ht="20.100000000000001" customHeight="1" x14ac:dyDescent="0.25">
      <c r="A46" s="48">
        <v>43</v>
      </c>
      <c r="B46" s="215" t="s">
        <v>57</v>
      </c>
      <c r="C46" s="218">
        <f>'Initial Allocation'!H46</f>
        <v>13000</v>
      </c>
    </row>
    <row r="47" spans="1:3" ht="28.5" customHeight="1" x14ac:dyDescent="0.25">
      <c r="A47" s="48">
        <v>44</v>
      </c>
      <c r="B47" s="215" t="s">
        <v>312</v>
      </c>
      <c r="C47" s="218">
        <f>'Initial Allocation'!H47</f>
        <v>320</v>
      </c>
    </row>
    <row r="48" spans="1:3" ht="28.5" customHeight="1" x14ac:dyDescent="0.25">
      <c r="B48" s="215" t="s">
        <v>337</v>
      </c>
      <c r="C48" s="218">
        <f>'Initial Allocation'!H48</f>
        <v>500</v>
      </c>
    </row>
    <row r="49" spans="1:4" ht="28.5" customHeight="1" x14ac:dyDescent="0.25">
      <c r="B49" s="215" t="s">
        <v>358</v>
      </c>
      <c r="C49" s="218">
        <f>'Initial Allocation'!H49</f>
        <v>500</v>
      </c>
    </row>
    <row r="50" spans="1:4" ht="19.5" customHeight="1" x14ac:dyDescent="0.25">
      <c r="A50" s="48">
        <v>45</v>
      </c>
      <c r="B50" s="223" t="s">
        <v>59</v>
      </c>
      <c r="C50" s="218">
        <f>'Initial Allocation'!H50</f>
        <v>2200</v>
      </c>
    </row>
    <row r="51" spans="1:4" ht="20.100000000000001" customHeight="1" x14ac:dyDescent="0.25">
      <c r="A51" s="48">
        <v>49</v>
      </c>
      <c r="B51" s="215" t="s">
        <v>60</v>
      </c>
      <c r="C51" s="218">
        <f>'Initial Allocation'!H51</f>
        <v>0</v>
      </c>
    </row>
    <row r="52" spans="1:4" ht="20.100000000000001" customHeight="1" x14ac:dyDescent="0.25">
      <c r="A52" s="48">
        <v>51</v>
      </c>
      <c r="B52" s="215" t="s">
        <v>61</v>
      </c>
      <c r="C52" s="218">
        <f>'Initial Allocation'!H52</f>
        <v>0</v>
      </c>
    </row>
    <row r="53" spans="1:4" ht="20.100000000000001" customHeight="1" x14ac:dyDescent="0.25">
      <c r="A53" s="48">
        <v>52</v>
      </c>
      <c r="B53" s="215" t="s">
        <v>62</v>
      </c>
      <c r="C53" s="218">
        <f>'Initial Allocation'!H53</f>
        <v>2300</v>
      </c>
      <c r="D53" t="s">
        <v>386</v>
      </c>
    </row>
    <row r="54" spans="1:4" ht="20.100000000000001" customHeight="1" x14ac:dyDescent="0.25">
      <c r="A54" s="48">
        <v>53</v>
      </c>
      <c r="B54" s="215" t="s">
        <v>63</v>
      </c>
      <c r="C54" s="218">
        <f>'Initial Allocation'!H54</f>
        <v>0</v>
      </c>
    </row>
    <row r="55" spans="1:4" ht="20.100000000000001" customHeight="1" x14ac:dyDescent="0.25">
      <c r="A55" s="48">
        <v>54</v>
      </c>
      <c r="B55" s="215" t="s">
        <v>64</v>
      </c>
      <c r="C55" s="218">
        <f>'Initial Allocation'!H55</f>
        <v>975</v>
      </c>
    </row>
    <row r="56" spans="1:4" ht="20.100000000000001" customHeight="1" x14ac:dyDescent="0.25">
      <c r="A56" s="48">
        <v>55</v>
      </c>
      <c r="B56" s="215" t="s">
        <v>264</v>
      </c>
      <c r="C56" s="218">
        <f>'Initial Allocation'!H56</f>
        <v>0</v>
      </c>
    </row>
    <row r="57" spans="1:4" ht="20.100000000000001" customHeight="1" x14ac:dyDescent="0.25">
      <c r="A57" s="48">
        <v>56</v>
      </c>
      <c r="B57" s="215" t="s">
        <v>66</v>
      </c>
      <c r="C57" s="218">
        <f>'Initial Allocation'!H57</f>
        <v>0</v>
      </c>
    </row>
    <row r="58" spans="1:4" ht="20.100000000000001" customHeight="1" x14ac:dyDescent="0.25">
      <c r="A58" s="48">
        <v>57</v>
      </c>
      <c r="B58" s="215" t="s">
        <v>265</v>
      </c>
      <c r="C58" s="218">
        <f>'Initial Allocation'!H58</f>
        <v>0</v>
      </c>
    </row>
    <row r="59" spans="1:4" ht="20.100000000000001" customHeight="1" x14ac:dyDescent="0.25">
      <c r="A59" s="48">
        <v>58</v>
      </c>
      <c r="B59" s="215" t="s">
        <v>68</v>
      </c>
      <c r="C59" s="218">
        <f>'Initial Allocation'!H59</f>
        <v>700</v>
      </c>
    </row>
    <row r="60" spans="1:4" ht="20.100000000000001" customHeight="1" x14ac:dyDescent="0.25">
      <c r="A60" s="48">
        <v>59</v>
      </c>
      <c r="B60" s="215" t="s">
        <v>69</v>
      </c>
      <c r="C60" s="218">
        <f>'Initial Allocation'!H60</f>
        <v>325</v>
      </c>
    </row>
    <row r="61" spans="1:4" ht="20.100000000000001" customHeight="1" x14ac:dyDescent="0.25">
      <c r="B61" s="215" t="s">
        <v>352</v>
      </c>
      <c r="C61" s="218">
        <f>'Initial Allocation'!H61</f>
        <v>660</v>
      </c>
    </row>
    <row r="62" spans="1:4" ht="20.100000000000001" customHeight="1" x14ac:dyDescent="0.25">
      <c r="A62" s="48">
        <v>60</v>
      </c>
      <c r="B62" s="215" t="s">
        <v>342</v>
      </c>
      <c r="C62" s="218">
        <f>'Initial Allocation'!H62</f>
        <v>0</v>
      </c>
    </row>
    <row r="63" spans="1:4" ht="20.100000000000001" customHeight="1" x14ac:dyDescent="0.25">
      <c r="A63" s="48">
        <v>61</v>
      </c>
      <c r="B63" s="215" t="s">
        <v>70</v>
      </c>
      <c r="C63" s="218">
        <f>'Initial Allocation'!H63</f>
        <v>1700</v>
      </c>
    </row>
    <row r="64" spans="1:4" ht="20.100000000000001" customHeight="1" x14ac:dyDescent="0.25">
      <c r="A64" s="48">
        <v>62</v>
      </c>
      <c r="B64" s="215" t="s">
        <v>71</v>
      </c>
      <c r="C64" s="218">
        <f>'Initial Allocation'!H64</f>
        <v>0</v>
      </c>
    </row>
    <row r="65" spans="1:3" ht="20.100000000000001" customHeight="1" x14ac:dyDescent="0.25">
      <c r="A65" s="48">
        <v>63</v>
      </c>
      <c r="B65" s="215" t="s">
        <v>72</v>
      </c>
      <c r="C65" s="218">
        <f>'Initial Allocation'!H65</f>
        <v>500</v>
      </c>
    </row>
    <row r="66" spans="1:3" ht="20.100000000000001" customHeight="1" x14ac:dyDescent="0.25">
      <c r="B66" s="215" t="s">
        <v>364</v>
      </c>
      <c r="C66" s="218">
        <f>'Initial Allocation'!H66</f>
        <v>500</v>
      </c>
    </row>
    <row r="67" spans="1:3" ht="20.100000000000001" customHeight="1" x14ac:dyDescent="0.25">
      <c r="A67" s="48">
        <v>64</v>
      </c>
      <c r="B67" s="215" t="s">
        <v>73</v>
      </c>
      <c r="C67" s="218">
        <f>'Initial Allocation'!H67</f>
        <v>0</v>
      </c>
    </row>
    <row r="68" spans="1:3" ht="30.75" customHeight="1" x14ac:dyDescent="0.25">
      <c r="A68" s="48">
        <v>65</v>
      </c>
      <c r="B68" s="215" t="s">
        <v>266</v>
      </c>
      <c r="C68" s="218">
        <f>'Initial Allocation'!H68</f>
        <v>0</v>
      </c>
    </row>
    <row r="69" spans="1:3" ht="18.600000000000001" customHeight="1" x14ac:dyDescent="0.25">
      <c r="A69" s="48">
        <v>66</v>
      </c>
      <c r="B69" s="215" t="s">
        <v>75</v>
      </c>
      <c r="C69" s="218">
        <f>'Initial Allocation'!H69</f>
        <v>550</v>
      </c>
    </row>
    <row r="70" spans="1:3" ht="18.600000000000001" customHeight="1" x14ac:dyDescent="0.25">
      <c r="B70" s="215" t="s">
        <v>357</v>
      </c>
      <c r="C70" s="218">
        <f>'Initial Allocation'!H70</f>
        <v>500</v>
      </c>
    </row>
    <row r="71" spans="1:3" ht="20.100000000000001" customHeight="1" x14ac:dyDescent="0.25">
      <c r="A71" s="48">
        <v>67</v>
      </c>
      <c r="B71" s="215" t="s">
        <v>76</v>
      </c>
      <c r="C71" s="218">
        <f>'Initial Allocation'!H71</f>
        <v>0</v>
      </c>
    </row>
    <row r="72" spans="1:3" ht="20.100000000000001" customHeight="1" x14ac:dyDescent="0.25">
      <c r="A72" s="48">
        <v>68</v>
      </c>
      <c r="B72" s="215" t="s">
        <v>310</v>
      </c>
      <c r="C72" s="218">
        <f>'Initial Allocation'!H72</f>
        <v>400</v>
      </c>
    </row>
    <row r="73" spans="1:3" ht="27.75" customHeight="1" x14ac:dyDescent="0.25">
      <c r="A73" s="48">
        <v>69</v>
      </c>
      <c r="B73" s="215" t="s">
        <v>267</v>
      </c>
      <c r="C73" s="218">
        <f>'Initial Allocation'!H73</f>
        <v>0</v>
      </c>
    </row>
    <row r="74" spans="1:3" ht="20.100000000000001" customHeight="1" x14ac:dyDescent="0.25">
      <c r="A74" s="48">
        <v>70</v>
      </c>
      <c r="B74" s="215" t="s">
        <v>268</v>
      </c>
      <c r="C74" s="218">
        <f>'Initial Allocation'!H74</f>
        <v>770</v>
      </c>
    </row>
    <row r="75" spans="1:3" ht="20.100000000000001" customHeight="1" x14ac:dyDescent="0.25">
      <c r="A75" s="48">
        <v>71</v>
      </c>
      <c r="B75" s="215" t="s">
        <v>79</v>
      </c>
      <c r="C75" s="218">
        <f>'Initial Allocation'!H75</f>
        <v>0</v>
      </c>
    </row>
    <row r="76" spans="1:3" ht="20.100000000000001" customHeight="1" x14ac:dyDescent="0.25">
      <c r="A76" s="48">
        <v>72</v>
      </c>
      <c r="B76" s="215" t="s">
        <v>80</v>
      </c>
      <c r="C76" s="218">
        <f>'Initial Allocation'!H76</f>
        <v>1000</v>
      </c>
    </row>
    <row r="77" spans="1:3" ht="20.100000000000001" customHeight="1" x14ac:dyDescent="0.25">
      <c r="A77" s="48">
        <v>73</v>
      </c>
      <c r="B77" s="215" t="s">
        <v>81</v>
      </c>
      <c r="C77" s="218">
        <f>'Initial Allocation'!H77</f>
        <v>0</v>
      </c>
    </row>
    <row r="78" spans="1:3" ht="20.100000000000001" customHeight="1" x14ac:dyDescent="0.25">
      <c r="A78" s="48">
        <v>74</v>
      </c>
      <c r="B78" s="215" t="s">
        <v>82</v>
      </c>
      <c r="C78" s="218">
        <f>'Initial Allocation'!H78</f>
        <v>0</v>
      </c>
    </row>
    <row r="79" spans="1:3" ht="20.100000000000001" customHeight="1" x14ac:dyDescent="0.25">
      <c r="A79" s="48">
        <v>76</v>
      </c>
      <c r="B79" s="215" t="s">
        <v>83</v>
      </c>
      <c r="C79" s="218">
        <f>'Initial Allocation'!H79</f>
        <v>550</v>
      </c>
    </row>
    <row r="80" spans="1:3" ht="20.100000000000001" customHeight="1" x14ac:dyDescent="0.25">
      <c r="B80" s="215" t="s">
        <v>326</v>
      </c>
      <c r="C80" s="218">
        <f>'Initial Allocation'!H80</f>
        <v>500</v>
      </c>
    </row>
    <row r="81" spans="1:3" ht="20.100000000000001" customHeight="1" x14ac:dyDescent="0.25">
      <c r="A81" s="48">
        <v>77</v>
      </c>
      <c r="B81" s="215" t="s">
        <v>84</v>
      </c>
      <c r="C81" s="218">
        <f>'Initial Allocation'!H81</f>
        <v>11000</v>
      </c>
    </row>
    <row r="82" spans="1:3" ht="20.100000000000001" customHeight="1" x14ac:dyDescent="0.25">
      <c r="A82" s="48">
        <v>79</v>
      </c>
      <c r="B82" s="215" t="s">
        <v>311</v>
      </c>
      <c r="C82" s="218">
        <f>'Initial Allocation'!H82</f>
        <v>550</v>
      </c>
    </row>
    <row r="83" spans="1:3" ht="30" customHeight="1" x14ac:dyDescent="0.25">
      <c r="A83" s="48">
        <v>80</v>
      </c>
      <c r="B83" s="215" t="s">
        <v>269</v>
      </c>
      <c r="C83" s="218">
        <f>'Initial Allocation'!H83</f>
        <v>1870</v>
      </c>
    </row>
    <row r="84" spans="1:3" ht="30.75" customHeight="1" x14ac:dyDescent="0.25">
      <c r="A84" s="48">
        <v>81</v>
      </c>
      <c r="B84" s="215" t="s">
        <v>270</v>
      </c>
      <c r="C84" s="218">
        <f>'Initial Allocation'!H84</f>
        <v>0</v>
      </c>
    </row>
    <row r="85" spans="1:3" ht="20.100000000000001" customHeight="1" x14ac:dyDescent="0.25">
      <c r="A85" s="48">
        <v>82</v>
      </c>
      <c r="B85" s="215" t="s">
        <v>271</v>
      </c>
      <c r="C85" s="218">
        <f>'Initial Allocation'!H85</f>
        <v>0</v>
      </c>
    </row>
    <row r="86" spans="1:3" ht="20.100000000000001" customHeight="1" x14ac:dyDescent="0.25">
      <c r="A86" s="48">
        <v>83</v>
      </c>
      <c r="B86" s="215" t="s">
        <v>87</v>
      </c>
      <c r="C86" s="218">
        <f>'Initial Allocation'!H86</f>
        <v>440</v>
      </c>
    </row>
    <row r="87" spans="1:3" ht="29.25" customHeight="1" x14ac:dyDescent="0.25">
      <c r="A87" s="48">
        <v>84</v>
      </c>
      <c r="B87" s="215" t="s">
        <v>88</v>
      </c>
      <c r="C87" s="218">
        <f>'Initial Allocation'!H87</f>
        <v>4000</v>
      </c>
    </row>
    <row r="88" spans="1:3" ht="20.100000000000001" customHeight="1" x14ac:dyDescent="0.25">
      <c r="A88" s="48">
        <v>85</v>
      </c>
      <c r="B88" s="215" t="s">
        <v>89</v>
      </c>
      <c r="C88" s="218">
        <f>'Initial Allocation'!H88</f>
        <v>0</v>
      </c>
    </row>
    <row r="89" spans="1:3" ht="20.100000000000001" customHeight="1" x14ac:dyDescent="0.25">
      <c r="B89" s="215" t="s">
        <v>330</v>
      </c>
      <c r="C89" s="218">
        <f>'Initial Allocation'!H89</f>
        <v>500</v>
      </c>
    </row>
    <row r="90" spans="1:3" ht="20.100000000000001" customHeight="1" x14ac:dyDescent="0.25">
      <c r="A90" s="48">
        <v>86</v>
      </c>
      <c r="B90" s="215" t="s">
        <v>90</v>
      </c>
      <c r="C90" s="218">
        <f>'Initial Allocation'!H90</f>
        <v>2860</v>
      </c>
    </row>
    <row r="91" spans="1:3" ht="20.100000000000001" customHeight="1" x14ac:dyDescent="0.25">
      <c r="A91" s="48">
        <v>87</v>
      </c>
      <c r="B91" s="215" t="s">
        <v>272</v>
      </c>
      <c r="C91" s="218">
        <f>'Initial Allocation'!H91</f>
        <v>0</v>
      </c>
    </row>
    <row r="92" spans="1:3" ht="20.100000000000001" customHeight="1" x14ac:dyDescent="0.25">
      <c r="A92" s="48">
        <v>88</v>
      </c>
      <c r="B92" s="215" t="s">
        <v>92</v>
      </c>
      <c r="C92" s="218">
        <f>'Initial Allocation'!H92</f>
        <v>15000</v>
      </c>
    </row>
    <row r="93" spans="1:3" ht="20.100000000000001" customHeight="1" x14ac:dyDescent="0.25">
      <c r="B93" s="215" t="s">
        <v>334</v>
      </c>
      <c r="C93" s="218">
        <f>'Initial Allocation'!H93</f>
        <v>500</v>
      </c>
    </row>
    <row r="94" spans="1:3" ht="20.100000000000001" customHeight="1" x14ac:dyDescent="0.25">
      <c r="A94" s="48">
        <v>89</v>
      </c>
      <c r="B94" s="215" t="s">
        <v>294</v>
      </c>
      <c r="C94" s="218">
        <f>'Initial Allocation'!H94</f>
        <v>0</v>
      </c>
    </row>
    <row r="95" spans="1:3" ht="20.100000000000001" customHeight="1" x14ac:dyDescent="0.25">
      <c r="A95" s="48">
        <v>90</v>
      </c>
      <c r="B95" s="215" t="s">
        <v>94</v>
      </c>
      <c r="C95" s="218">
        <f>'Initial Allocation'!H95</f>
        <v>500</v>
      </c>
    </row>
    <row r="96" spans="1:3" ht="20.100000000000001" customHeight="1" x14ac:dyDescent="0.25">
      <c r="A96" s="48">
        <v>91</v>
      </c>
      <c r="B96" s="215" t="s">
        <v>95</v>
      </c>
      <c r="C96" s="218">
        <f>'Initial Allocation'!H96</f>
        <v>1200</v>
      </c>
    </row>
    <row r="97" spans="1:3" ht="20.100000000000001" customHeight="1" x14ac:dyDescent="0.25">
      <c r="A97" s="48">
        <v>92</v>
      </c>
      <c r="B97" s="215" t="s">
        <v>96</v>
      </c>
      <c r="C97" s="218">
        <f>'Initial Allocation'!H97</f>
        <v>3800</v>
      </c>
    </row>
    <row r="98" spans="1:3" ht="20.100000000000001" customHeight="1" x14ac:dyDescent="0.25">
      <c r="A98" s="48">
        <v>93</v>
      </c>
      <c r="B98" s="215" t="s">
        <v>97</v>
      </c>
      <c r="C98" s="218">
        <f>'Initial Allocation'!H98</f>
        <v>2100</v>
      </c>
    </row>
    <row r="99" spans="1:3" ht="20.100000000000001" customHeight="1" x14ac:dyDescent="0.25">
      <c r="A99" s="48">
        <v>94</v>
      </c>
      <c r="B99" s="215" t="s">
        <v>273</v>
      </c>
      <c r="C99" s="218">
        <f>'Initial Allocation'!H99</f>
        <v>0</v>
      </c>
    </row>
    <row r="100" spans="1:3" ht="20.100000000000001" customHeight="1" x14ac:dyDescent="0.25">
      <c r="A100" s="48">
        <v>95</v>
      </c>
      <c r="B100" s="215" t="s">
        <v>301</v>
      </c>
      <c r="C100" s="218">
        <f>'Initial Allocation'!H100</f>
        <v>195</v>
      </c>
    </row>
    <row r="101" spans="1:3" ht="20.100000000000001" customHeight="1" x14ac:dyDescent="0.25">
      <c r="A101" s="48">
        <v>96</v>
      </c>
      <c r="B101" s="215" t="s">
        <v>99</v>
      </c>
      <c r="C101" s="218">
        <f>'Initial Allocation'!H101</f>
        <v>15000</v>
      </c>
    </row>
    <row r="102" spans="1:3" ht="20.100000000000001" customHeight="1" x14ac:dyDescent="0.25">
      <c r="A102" s="48">
        <v>978</v>
      </c>
      <c r="B102" s="215" t="s">
        <v>100</v>
      </c>
      <c r="C102" s="218">
        <f>'Initial Allocation'!H102</f>
        <v>0</v>
      </c>
    </row>
    <row r="103" spans="1:3" ht="20.100000000000001" customHeight="1" x14ac:dyDescent="0.25">
      <c r="A103" s="48">
        <v>98</v>
      </c>
      <c r="B103" s="215" t="s">
        <v>101</v>
      </c>
      <c r="C103" s="218">
        <f>'Initial Allocation'!H103</f>
        <v>550</v>
      </c>
    </row>
    <row r="104" spans="1:3" ht="20.100000000000001" customHeight="1" x14ac:dyDescent="0.25">
      <c r="A104" s="48">
        <v>99</v>
      </c>
      <c r="B104" s="215" t="s">
        <v>102</v>
      </c>
      <c r="C104" s="218">
        <f>'Initial Allocation'!H104</f>
        <v>0</v>
      </c>
    </row>
    <row r="105" spans="1:3" ht="20.100000000000001" customHeight="1" x14ac:dyDescent="0.25">
      <c r="A105" s="48">
        <v>100</v>
      </c>
      <c r="B105" s="215" t="s">
        <v>103</v>
      </c>
      <c r="C105" s="218">
        <f>'Initial Allocation'!H105</f>
        <v>550</v>
      </c>
    </row>
    <row r="106" spans="1:3" ht="20.100000000000001" customHeight="1" x14ac:dyDescent="0.25">
      <c r="A106" s="48">
        <v>101</v>
      </c>
      <c r="B106" s="215" t="s">
        <v>104</v>
      </c>
      <c r="C106" s="218">
        <f>'Initial Allocation'!H106</f>
        <v>2400</v>
      </c>
    </row>
    <row r="107" spans="1:3" ht="20.100000000000001" customHeight="1" x14ac:dyDescent="0.25">
      <c r="A107" s="48">
        <v>102</v>
      </c>
      <c r="B107" s="215" t="s">
        <v>105</v>
      </c>
      <c r="C107" s="218">
        <f>'Initial Allocation'!H107</f>
        <v>15000</v>
      </c>
    </row>
    <row r="108" spans="1:3" ht="20.100000000000001" customHeight="1" x14ac:dyDescent="0.25">
      <c r="A108" s="48">
        <v>103</v>
      </c>
      <c r="B108" s="215" t="s">
        <v>106</v>
      </c>
      <c r="C108" s="218">
        <f>'Initial Allocation'!H108</f>
        <v>825</v>
      </c>
    </row>
    <row r="109" spans="1:3" ht="20.100000000000001" customHeight="1" x14ac:dyDescent="0.25">
      <c r="A109" s="48">
        <v>104</v>
      </c>
      <c r="B109" s="215" t="s">
        <v>107</v>
      </c>
      <c r="C109" s="218">
        <f>'Initial Allocation'!H109</f>
        <v>8000</v>
      </c>
    </row>
    <row r="110" spans="1:3" ht="20.100000000000001" customHeight="1" x14ac:dyDescent="0.25">
      <c r="B110" s="215" t="s">
        <v>348</v>
      </c>
      <c r="C110" s="218">
        <f>'Initial Allocation'!H110</f>
        <v>0</v>
      </c>
    </row>
    <row r="111" spans="1:3" ht="19.95" customHeight="1" x14ac:dyDescent="0.25">
      <c r="A111" s="48">
        <v>106</v>
      </c>
      <c r="B111" s="215" t="s">
        <v>108</v>
      </c>
      <c r="C111" s="218">
        <f>'Initial Allocation'!H111</f>
        <v>5000</v>
      </c>
    </row>
    <row r="112" spans="1:3" ht="27" customHeight="1" x14ac:dyDescent="0.25">
      <c r="A112" s="48">
        <v>107</v>
      </c>
      <c r="B112" s="215" t="s">
        <v>109</v>
      </c>
      <c r="C112" s="218">
        <f>'Initial Allocation'!H112</f>
        <v>550</v>
      </c>
    </row>
    <row r="113" spans="1:3" ht="20.100000000000001" customHeight="1" x14ac:dyDescent="0.25">
      <c r="A113" s="48">
        <v>108</v>
      </c>
      <c r="B113" s="215" t="s">
        <v>110</v>
      </c>
      <c r="C113" s="218">
        <f>'Initial Allocation'!H113</f>
        <v>550</v>
      </c>
    </row>
    <row r="114" spans="1:3" ht="20.100000000000001" customHeight="1" x14ac:dyDescent="0.25">
      <c r="A114" s="48">
        <v>109</v>
      </c>
      <c r="B114" s="215" t="s">
        <v>111</v>
      </c>
      <c r="C114" s="218">
        <f>'Initial Allocation'!H114</f>
        <v>500</v>
      </c>
    </row>
    <row r="115" spans="1:3" ht="20.100000000000001" customHeight="1" x14ac:dyDescent="0.25">
      <c r="A115" s="48">
        <v>110</v>
      </c>
      <c r="B115" s="215" t="s">
        <v>112</v>
      </c>
      <c r="C115" s="218">
        <f>'Initial Allocation'!H115</f>
        <v>1430</v>
      </c>
    </row>
    <row r="116" spans="1:3" ht="20.100000000000001" customHeight="1" x14ac:dyDescent="0.25">
      <c r="A116" s="48">
        <v>111</v>
      </c>
      <c r="B116" s="215" t="s">
        <v>304</v>
      </c>
      <c r="C116" s="218">
        <f>'Initial Allocation'!H116</f>
        <v>330</v>
      </c>
    </row>
    <row r="117" spans="1:3" ht="20.100000000000001" customHeight="1" x14ac:dyDescent="0.25">
      <c r="A117" s="48">
        <v>112</v>
      </c>
      <c r="B117" s="215" t="s">
        <v>113</v>
      </c>
      <c r="C117" s="218">
        <f>'Initial Allocation'!H117</f>
        <v>2500</v>
      </c>
    </row>
    <row r="118" spans="1:3" ht="20.100000000000001" customHeight="1" x14ac:dyDescent="0.25">
      <c r="B118" s="215" t="s">
        <v>372</v>
      </c>
      <c r="C118" s="218">
        <f>'Initial Allocation'!H118</f>
        <v>500</v>
      </c>
    </row>
    <row r="119" spans="1:3" ht="20.100000000000001" customHeight="1" x14ac:dyDescent="0.25">
      <c r="A119" s="48">
        <v>113</v>
      </c>
      <c r="B119" s="215" t="s">
        <v>114</v>
      </c>
      <c r="C119" s="218">
        <f>'Initial Allocation'!H119</f>
        <v>0</v>
      </c>
    </row>
    <row r="120" spans="1:3" ht="20.100000000000001" customHeight="1" x14ac:dyDescent="0.25">
      <c r="A120" s="48">
        <v>114</v>
      </c>
      <c r="B120" s="215" t="s">
        <v>115</v>
      </c>
      <c r="C120" s="218">
        <f>'Initial Allocation'!H120</f>
        <v>0</v>
      </c>
    </row>
    <row r="121" spans="1:3" ht="20.100000000000001" customHeight="1" x14ac:dyDescent="0.25">
      <c r="A121" s="48">
        <v>116</v>
      </c>
      <c r="B121" s="215" t="s">
        <v>116</v>
      </c>
      <c r="C121" s="218">
        <f>'Initial Allocation'!H121</f>
        <v>5300</v>
      </c>
    </row>
    <row r="122" spans="1:3" ht="20.100000000000001" customHeight="1" x14ac:dyDescent="0.25">
      <c r="A122" s="48">
        <v>117</v>
      </c>
      <c r="B122" s="215" t="s">
        <v>117</v>
      </c>
      <c r="C122" s="218">
        <f>'Initial Allocation'!H122</f>
        <v>4100</v>
      </c>
    </row>
    <row r="123" spans="1:3" ht="20.100000000000001" customHeight="1" x14ac:dyDescent="0.25">
      <c r="A123" s="48">
        <v>118</v>
      </c>
      <c r="B123" s="215" t="s">
        <v>118</v>
      </c>
      <c r="C123" s="218">
        <f>'Initial Allocation'!H123</f>
        <v>550</v>
      </c>
    </row>
    <row r="124" spans="1:3" ht="20.100000000000001" customHeight="1" x14ac:dyDescent="0.25">
      <c r="A124" s="48">
        <v>119</v>
      </c>
      <c r="B124" s="215" t="s">
        <v>119</v>
      </c>
      <c r="C124" s="218">
        <f>'Initial Allocation'!H124</f>
        <v>400</v>
      </c>
    </row>
    <row r="125" spans="1:3" ht="20.100000000000001" customHeight="1" x14ac:dyDescent="0.25">
      <c r="A125" s="48">
        <v>122</v>
      </c>
      <c r="B125" s="215" t="s">
        <v>121</v>
      </c>
      <c r="C125" s="218">
        <f>'Initial Allocation'!H125</f>
        <v>0</v>
      </c>
    </row>
    <row r="126" spans="1:3" ht="20.100000000000001" customHeight="1" x14ac:dyDescent="0.25">
      <c r="A126" s="48">
        <v>123</v>
      </c>
      <c r="B126" s="215" t="s">
        <v>122</v>
      </c>
      <c r="C126" s="218">
        <f>'Initial Allocation'!H126</f>
        <v>800</v>
      </c>
    </row>
    <row r="127" spans="1:3" ht="20.25" customHeight="1" x14ac:dyDescent="0.25">
      <c r="A127" s="48">
        <v>124</v>
      </c>
      <c r="B127" s="223" t="s">
        <v>123</v>
      </c>
      <c r="C127" s="218">
        <f>'Initial Allocation'!H127</f>
        <v>3700</v>
      </c>
    </row>
    <row r="128" spans="1:3" ht="28.5" customHeight="1" x14ac:dyDescent="0.25">
      <c r="A128" s="48">
        <v>125</v>
      </c>
      <c r="B128" s="215" t="s">
        <v>274</v>
      </c>
      <c r="C128" s="218">
        <f>'Initial Allocation'!H128</f>
        <v>1000</v>
      </c>
    </row>
    <row r="129" spans="1:3" ht="20.100000000000001" customHeight="1" x14ac:dyDescent="0.25">
      <c r="A129" s="48">
        <v>126</v>
      </c>
      <c r="B129" s="215" t="s">
        <v>125</v>
      </c>
      <c r="C129" s="218">
        <f>'Initial Allocation'!H129</f>
        <v>550</v>
      </c>
    </row>
    <row r="130" spans="1:3" ht="20.100000000000001" customHeight="1" x14ac:dyDescent="0.25">
      <c r="A130" s="48">
        <v>127</v>
      </c>
      <c r="B130" s="215" t="s">
        <v>126</v>
      </c>
      <c r="C130" s="218">
        <f>'Initial Allocation'!H130</f>
        <v>0</v>
      </c>
    </row>
    <row r="131" spans="1:3" ht="20.100000000000001" customHeight="1" x14ac:dyDescent="0.25">
      <c r="B131" s="215" t="s">
        <v>354</v>
      </c>
      <c r="C131" s="218">
        <f>'Initial Allocation'!H131</f>
        <v>550</v>
      </c>
    </row>
    <row r="132" spans="1:3" ht="20.100000000000001" customHeight="1" x14ac:dyDescent="0.25">
      <c r="A132" s="48">
        <v>128</v>
      </c>
      <c r="B132" s="215" t="s">
        <v>127</v>
      </c>
      <c r="C132" s="218">
        <f>'Initial Allocation'!H132</f>
        <v>200</v>
      </c>
    </row>
    <row r="133" spans="1:3" ht="20.100000000000001" customHeight="1" x14ac:dyDescent="0.25">
      <c r="B133" s="215" t="s">
        <v>345</v>
      </c>
      <c r="C133" s="218">
        <f>'Initial Allocation'!H133</f>
        <v>500</v>
      </c>
    </row>
    <row r="134" spans="1:3" ht="20.100000000000001" customHeight="1" x14ac:dyDescent="0.25">
      <c r="A134" s="48">
        <v>129</v>
      </c>
      <c r="B134" s="215" t="s">
        <v>128</v>
      </c>
      <c r="C134" s="218">
        <f>'Initial Allocation'!H134</f>
        <v>1650</v>
      </c>
    </row>
    <row r="135" spans="1:3" ht="20.100000000000001" customHeight="1" x14ac:dyDescent="0.25">
      <c r="A135" s="48">
        <v>130</v>
      </c>
      <c r="B135" s="215" t="s">
        <v>129</v>
      </c>
      <c r="C135" s="218">
        <f>'Initial Allocation'!H135</f>
        <v>1550</v>
      </c>
    </row>
    <row r="136" spans="1:3" ht="20.100000000000001" customHeight="1" x14ac:dyDescent="0.25">
      <c r="A136" s="48">
        <v>131</v>
      </c>
      <c r="B136" s="215" t="s">
        <v>130</v>
      </c>
      <c r="C136" s="218">
        <f>'Initial Allocation'!H136</f>
        <v>725</v>
      </c>
    </row>
    <row r="137" spans="1:3" ht="20.100000000000001" customHeight="1" x14ac:dyDescent="0.25">
      <c r="A137" s="48">
        <v>132</v>
      </c>
      <c r="B137" s="215" t="s">
        <v>131</v>
      </c>
      <c r="C137" s="218">
        <f>'Initial Allocation'!H137</f>
        <v>817</v>
      </c>
    </row>
    <row r="138" spans="1:3" ht="20.100000000000001" customHeight="1" x14ac:dyDescent="0.25">
      <c r="A138" s="48">
        <v>133</v>
      </c>
      <c r="B138" s="215" t="s">
        <v>362</v>
      </c>
      <c r="C138" s="218">
        <f>'Initial Allocation'!H138</f>
        <v>500</v>
      </c>
    </row>
    <row r="139" spans="1:3" ht="20.100000000000001" customHeight="1" x14ac:dyDescent="0.25">
      <c r="A139" s="48">
        <v>134</v>
      </c>
      <c r="B139" s="215" t="s">
        <v>132</v>
      </c>
      <c r="C139" s="218">
        <f>'Initial Allocation'!H139</f>
        <v>350</v>
      </c>
    </row>
    <row r="140" spans="1:3" ht="20.100000000000001" customHeight="1" x14ac:dyDescent="0.25">
      <c r="B140" s="215" t="s">
        <v>336</v>
      </c>
      <c r="C140" s="218">
        <f>'Initial Allocation'!H140</f>
        <v>500</v>
      </c>
    </row>
    <row r="141" spans="1:3" ht="20.100000000000001" customHeight="1" x14ac:dyDescent="0.25">
      <c r="A141" s="48">
        <v>135</v>
      </c>
      <c r="B141" s="215" t="s">
        <v>133</v>
      </c>
      <c r="C141" s="218">
        <f>'Initial Allocation'!H141</f>
        <v>0</v>
      </c>
    </row>
    <row r="142" spans="1:3" ht="20.100000000000001" customHeight="1" x14ac:dyDescent="0.25">
      <c r="A142" s="48">
        <v>136</v>
      </c>
      <c r="B142" s="215" t="s">
        <v>134</v>
      </c>
      <c r="C142" s="218">
        <f>'Initial Allocation'!H142</f>
        <v>0</v>
      </c>
    </row>
    <row r="143" spans="1:3" ht="20.100000000000001" customHeight="1" x14ac:dyDescent="0.25">
      <c r="A143" s="48">
        <v>138</v>
      </c>
      <c r="B143" s="215" t="s">
        <v>275</v>
      </c>
      <c r="C143" s="218">
        <f>'Initial Allocation'!H143</f>
        <v>15000</v>
      </c>
    </row>
    <row r="144" spans="1:3" ht="20.100000000000001" customHeight="1" x14ac:dyDescent="0.25">
      <c r="A144" s="48">
        <v>139</v>
      </c>
      <c r="B144" s="215" t="s">
        <v>136</v>
      </c>
      <c r="C144" s="218">
        <f>'Initial Allocation'!H144</f>
        <v>0</v>
      </c>
    </row>
    <row r="145" spans="1:4" ht="20.100000000000001" customHeight="1" x14ac:dyDescent="0.25">
      <c r="B145" s="215" t="s">
        <v>331</v>
      </c>
      <c r="C145" s="218">
        <f>'Initial Allocation'!H145</f>
        <v>500</v>
      </c>
    </row>
    <row r="146" spans="1:4" ht="20.100000000000001" customHeight="1" x14ac:dyDescent="0.25">
      <c r="A146" s="48">
        <v>140</v>
      </c>
      <c r="B146" s="215" t="s">
        <v>137</v>
      </c>
      <c r="C146" s="218">
        <f>'Initial Allocation'!H146</f>
        <v>0</v>
      </c>
    </row>
    <row r="147" spans="1:4" ht="20.100000000000001" customHeight="1" x14ac:dyDescent="0.25">
      <c r="B147" s="215" t="s">
        <v>332</v>
      </c>
      <c r="C147" s="218">
        <f>'Initial Allocation'!H147</f>
        <v>500</v>
      </c>
    </row>
    <row r="148" spans="1:4" ht="20.100000000000001" customHeight="1" x14ac:dyDescent="0.25">
      <c r="A148" s="48">
        <v>141</v>
      </c>
      <c r="B148" s="215" t="s">
        <v>138</v>
      </c>
      <c r="C148" s="218">
        <f>'Initial Allocation'!H148</f>
        <v>800</v>
      </c>
    </row>
    <row r="149" spans="1:4" ht="20.100000000000001" customHeight="1" x14ac:dyDescent="0.25">
      <c r="A149" s="48">
        <v>142</v>
      </c>
      <c r="B149" s="215" t="s">
        <v>139</v>
      </c>
      <c r="C149" s="218">
        <f>'Initial Allocation'!H149</f>
        <v>700</v>
      </c>
    </row>
    <row r="150" spans="1:4" ht="20.100000000000001" customHeight="1" x14ac:dyDescent="0.25">
      <c r="A150" s="48">
        <v>144</v>
      </c>
      <c r="B150" s="215" t="s">
        <v>140</v>
      </c>
      <c r="C150" s="218">
        <f>'Initial Allocation'!H150</f>
        <v>8800</v>
      </c>
      <c r="D150" t="s">
        <v>386</v>
      </c>
    </row>
    <row r="151" spans="1:4" ht="20.100000000000001" customHeight="1" x14ac:dyDescent="0.25">
      <c r="A151" s="48">
        <v>145</v>
      </c>
      <c r="B151" s="215" t="s">
        <v>141</v>
      </c>
      <c r="C151" s="218">
        <f>'Initial Allocation'!H151</f>
        <v>1325</v>
      </c>
    </row>
    <row r="152" spans="1:4" ht="20.100000000000001" customHeight="1" x14ac:dyDescent="0.25">
      <c r="A152" s="48">
        <v>146</v>
      </c>
      <c r="B152" s="215" t="s">
        <v>142</v>
      </c>
      <c r="C152" s="218">
        <f>'Initial Allocation'!H152</f>
        <v>500</v>
      </c>
    </row>
    <row r="153" spans="1:4" ht="20.100000000000001" customHeight="1" x14ac:dyDescent="0.25">
      <c r="A153" s="48">
        <v>148</v>
      </c>
      <c r="B153" s="215" t="s">
        <v>143</v>
      </c>
      <c r="C153" s="218">
        <f>'Initial Allocation'!H153</f>
        <v>120</v>
      </c>
    </row>
    <row r="154" spans="1:4" ht="20.100000000000001" customHeight="1" x14ac:dyDescent="0.25">
      <c r="A154" s="48">
        <v>149</v>
      </c>
      <c r="B154" s="215" t="s">
        <v>144</v>
      </c>
      <c r="C154" s="218">
        <f>'Initial Allocation'!H154</f>
        <v>5300</v>
      </c>
    </row>
    <row r="155" spans="1:4" ht="20.100000000000001" customHeight="1" x14ac:dyDescent="0.25">
      <c r="A155" s="48">
        <v>150</v>
      </c>
      <c r="B155" s="215" t="s">
        <v>145</v>
      </c>
      <c r="C155" s="218">
        <f>'Initial Allocation'!H155</f>
        <v>12000</v>
      </c>
    </row>
    <row r="156" spans="1:4" ht="20.100000000000001" customHeight="1" x14ac:dyDescent="0.25">
      <c r="A156" s="48">
        <v>152</v>
      </c>
      <c r="B156" s="215" t="s">
        <v>146</v>
      </c>
      <c r="C156" s="218">
        <f>'Initial Allocation'!H156</f>
        <v>10450</v>
      </c>
    </row>
    <row r="157" spans="1:4" ht="20.100000000000001" customHeight="1" x14ac:dyDescent="0.25">
      <c r="A157" s="48">
        <v>153</v>
      </c>
      <c r="B157" s="215" t="s">
        <v>147</v>
      </c>
      <c r="C157" s="218">
        <f>'Initial Allocation'!H157</f>
        <v>500</v>
      </c>
    </row>
    <row r="158" spans="1:4" ht="20.100000000000001" customHeight="1" x14ac:dyDescent="0.25">
      <c r="A158" s="48">
        <v>154</v>
      </c>
      <c r="B158" s="215" t="s">
        <v>148</v>
      </c>
      <c r="C158" s="218">
        <f>'Initial Allocation'!H158</f>
        <v>550</v>
      </c>
    </row>
    <row r="159" spans="1:4" ht="20.100000000000001" customHeight="1" x14ac:dyDescent="0.25">
      <c r="A159" s="48">
        <v>155</v>
      </c>
      <c r="B159" s="215" t="s">
        <v>149</v>
      </c>
      <c r="C159" s="218">
        <f>'Initial Allocation'!H159</f>
        <v>0</v>
      </c>
    </row>
    <row r="160" spans="1:4" ht="20.100000000000001" customHeight="1" x14ac:dyDescent="0.25">
      <c r="A160" s="48">
        <v>157</v>
      </c>
      <c r="B160" s="215" t="s">
        <v>151</v>
      </c>
      <c r="C160" s="218">
        <f>'Initial Allocation'!H160</f>
        <v>10000</v>
      </c>
    </row>
    <row r="161" spans="1:3" ht="20.100000000000001" customHeight="1" x14ac:dyDescent="0.25">
      <c r="B161" s="215" t="s">
        <v>383</v>
      </c>
      <c r="C161" s="218">
        <f>'Initial Allocation'!H161</f>
        <v>15000</v>
      </c>
    </row>
    <row r="162" spans="1:3" ht="20.100000000000001" customHeight="1" x14ac:dyDescent="0.25">
      <c r="A162" s="48">
        <v>158</v>
      </c>
      <c r="B162" s="215" t="s">
        <v>341</v>
      </c>
      <c r="C162" s="218">
        <f>'Initial Allocation'!H162</f>
        <v>500</v>
      </c>
    </row>
    <row r="163" spans="1:3" ht="20.100000000000001" customHeight="1" x14ac:dyDescent="0.25">
      <c r="A163" s="48">
        <v>159</v>
      </c>
      <c r="B163" s="215" t="s">
        <v>152</v>
      </c>
      <c r="C163" s="218">
        <f>'Initial Allocation'!H163</f>
        <v>650</v>
      </c>
    </row>
    <row r="164" spans="1:3" ht="20.100000000000001" customHeight="1" x14ac:dyDescent="0.25">
      <c r="A164" s="48">
        <v>160</v>
      </c>
      <c r="B164" s="215" t="s">
        <v>153</v>
      </c>
      <c r="C164" s="218">
        <f>'Initial Allocation'!H164</f>
        <v>500</v>
      </c>
    </row>
    <row r="165" spans="1:3" ht="20.100000000000001" customHeight="1" x14ac:dyDescent="0.25">
      <c r="A165" s="48">
        <v>161</v>
      </c>
      <c r="B165" s="215" t="s">
        <v>308</v>
      </c>
      <c r="C165" s="218">
        <f>'Initial Allocation'!H165</f>
        <v>500</v>
      </c>
    </row>
    <row r="166" spans="1:3" ht="20.100000000000001" customHeight="1" x14ac:dyDescent="0.25">
      <c r="A166" s="48">
        <v>162</v>
      </c>
      <c r="B166" s="215" t="s">
        <v>277</v>
      </c>
      <c r="C166" s="218">
        <f>'Initial Allocation'!H166</f>
        <v>750</v>
      </c>
    </row>
    <row r="167" spans="1:3" ht="20.100000000000001" customHeight="1" x14ac:dyDescent="0.25">
      <c r="A167" s="48">
        <v>163</v>
      </c>
      <c r="B167" s="215" t="s">
        <v>156</v>
      </c>
      <c r="C167" s="218">
        <f>'Initial Allocation'!H167</f>
        <v>0</v>
      </c>
    </row>
    <row r="168" spans="1:3" ht="20.100000000000001" customHeight="1" x14ac:dyDescent="0.25">
      <c r="A168" s="48">
        <v>165</v>
      </c>
      <c r="B168" s="215" t="s">
        <v>157</v>
      </c>
      <c r="C168" s="218">
        <f>'Initial Allocation'!H168</f>
        <v>0</v>
      </c>
    </row>
    <row r="169" spans="1:3" ht="20.100000000000001" customHeight="1" x14ac:dyDescent="0.25">
      <c r="A169" s="48">
        <v>166</v>
      </c>
      <c r="B169" s="215" t="s">
        <v>158</v>
      </c>
      <c r="C169" s="218">
        <f>'Initial Allocation'!H169</f>
        <v>0</v>
      </c>
    </row>
    <row r="170" spans="1:3" ht="20.100000000000001" customHeight="1" x14ac:dyDescent="0.25">
      <c r="B170" s="215" t="s">
        <v>150</v>
      </c>
      <c r="C170" s="218">
        <f>'Initial Allocation'!H170</f>
        <v>0</v>
      </c>
    </row>
    <row r="171" spans="1:3" ht="20.100000000000001" customHeight="1" x14ac:dyDescent="0.25">
      <c r="A171" s="48">
        <v>167</v>
      </c>
      <c r="B171" s="215" t="s">
        <v>159</v>
      </c>
      <c r="C171" s="218">
        <f>'Initial Allocation'!H171</f>
        <v>550</v>
      </c>
    </row>
    <row r="172" spans="1:3" ht="20.100000000000001" customHeight="1" x14ac:dyDescent="0.25">
      <c r="A172" s="48">
        <v>168</v>
      </c>
      <c r="B172" s="215" t="s">
        <v>160</v>
      </c>
      <c r="C172" s="218">
        <f>'Initial Allocation'!H172</f>
        <v>0</v>
      </c>
    </row>
    <row r="173" spans="1:3" ht="20.100000000000001" customHeight="1" x14ac:dyDescent="0.25">
      <c r="B173" s="215" t="s">
        <v>329</v>
      </c>
      <c r="C173" s="218">
        <f>'Initial Allocation'!H173</f>
        <v>500</v>
      </c>
    </row>
    <row r="174" spans="1:3" ht="20.100000000000001" customHeight="1" x14ac:dyDescent="0.25">
      <c r="A174" s="48">
        <v>169</v>
      </c>
      <c r="B174" s="215" t="s">
        <v>161</v>
      </c>
      <c r="C174" s="218">
        <f>'Initial Allocation'!H174</f>
        <v>500</v>
      </c>
    </row>
    <row r="175" spans="1:3" ht="20.100000000000001" customHeight="1" x14ac:dyDescent="0.25">
      <c r="B175" s="215" t="s">
        <v>373</v>
      </c>
      <c r="C175" s="218">
        <f>'Initial Allocation'!H175</f>
        <v>500</v>
      </c>
    </row>
    <row r="176" spans="1:3" ht="20.100000000000001" customHeight="1" x14ac:dyDescent="0.25">
      <c r="A176" s="48">
        <v>170</v>
      </c>
      <c r="B176" s="215" t="s">
        <v>307</v>
      </c>
      <c r="C176" s="218">
        <f>'Initial Allocation'!H176</f>
        <v>0</v>
      </c>
    </row>
    <row r="177" spans="1:3" ht="20.100000000000001" customHeight="1" x14ac:dyDescent="0.25">
      <c r="B177" s="215" t="s">
        <v>325</v>
      </c>
      <c r="C177" s="218">
        <f>'Initial Allocation'!H177</f>
        <v>500</v>
      </c>
    </row>
    <row r="178" spans="1:3" ht="20.100000000000001" customHeight="1" x14ac:dyDescent="0.25">
      <c r="B178" s="215" t="s">
        <v>335</v>
      </c>
      <c r="C178" s="218">
        <f>'Initial Allocation'!H178</f>
        <v>300</v>
      </c>
    </row>
    <row r="179" spans="1:3" ht="20.100000000000001" customHeight="1" x14ac:dyDescent="0.25">
      <c r="A179" s="48">
        <v>171</v>
      </c>
      <c r="B179" s="215" t="s">
        <v>163</v>
      </c>
      <c r="C179" s="218">
        <f>'Initial Allocation'!H179</f>
        <v>10100</v>
      </c>
    </row>
    <row r="180" spans="1:3" ht="20.100000000000001" customHeight="1" x14ac:dyDescent="0.25">
      <c r="B180" s="215" t="s">
        <v>324</v>
      </c>
      <c r="C180" s="218">
        <f>'Initial Allocation'!H180</f>
        <v>0</v>
      </c>
    </row>
    <row r="181" spans="1:3" ht="20.100000000000001" customHeight="1" x14ac:dyDescent="0.25">
      <c r="A181" s="48">
        <v>173</v>
      </c>
      <c r="B181" s="215" t="s">
        <v>164</v>
      </c>
      <c r="C181" s="218">
        <f>'Initial Allocation'!H181</f>
        <v>15000</v>
      </c>
    </row>
    <row r="182" spans="1:3" ht="20.100000000000001" customHeight="1" x14ac:dyDescent="0.25">
      <c r="A182" s="48">
        <v>174</v>
      </c>
      <c r="B182" s="215" t="s">
        <v>165</v>
      </c>
      <c r="C182" s="218">
        <f>'Initial Allocation'!H182</f>
        <v>0</v>
      </c>
    </row>
    <row r="183" spans="1:3" ht="20.100000000000001" customHeight="1" x14ac:dyDescent="0.25">
      <c r="B183" s="215" t="s">
        <v>346</v>
      </c>
      <c r="C183" s="218">
        <f>'Initial Allocation'!H183</f>
        <v>396</v>
      </c>
    </row>
    <row r="184" spans="1:3" ht="20.100000000000001" customHeight="1" x14ac:dyDescent="0.25">
      <c r="A184" s="48">
        <v>175</v>
      </c>
      <c r="B184" s="215" t="s">
        <v>166</v>
      </c>
      <c r="C184" s="218">
        <f>'Initial Allocation'!H184</f>
        <v>900</v>
      </c>
    </row>
    <row r="185" spans="1:3" ht="20.100000000000001" customHeight="1" x14ac:dyDescent="0.25">
      <c r="A185" s="48">
        <v>176</v>
      </c>
      <c r="B185" s="215" t="s">
        <v>279</v>
      </c>
      <c r="C185" s="218">
        <f>'Initial Allocation'!H185</f>
        <v>0</v>
      </c>
    </row>
    <row r="186" spans="1:3" ht="20.100000000000001" customHeight="1" x14ac:dyDescent="0.25">
      <c r="B186" s="215" t="s">
        <v>351</v>
      </c>
      <c r="C186" s="218">
        <f>'Initial Allocation'!H186</f>
        <v>500</v>
      </c>
    </row>
    <row r="187" spans="1:3" ht="20.100000000000001" customHeight="1" x14ac:dyDescent="0.25">
      <c r="A187" s="48">
        <v>177</v>
      </c>
      <c r="B187" s="215" t="s">
        <v>168</v>
      </c>
      <c r="C187" s="218">
        <f>'Initial Allocation'!H187</f>
        <v>2200</v>
      </c>
    </row>
    <row r="188" spans="1:3" ht="20.100000000000001" customHeight="1" x14ac:dyDescent="0.25">
      <c r="A188" s="48">
        <v>178</v>
      </c>
      <c r="B188" s="215" t="s">
        <v>169</v>
      </c>
      <c r="C188" s="218">
        <f>'Initial Allocation'!H188</f>
        <v>0</v>
      </c>
    </row>
    <row r="189" spans="1:3" ht="20.100000000000001" customHeight="1" x14ac:dyDescent="0.25">
      <c r="A189" s="48">
        <v>179</v>
      </c>
      <c r="B189" s="215" t="s">
        <v>170</v>
      </c>
      <c r="C189" s="218">
        <f>'Initial Allocation'!H189</f>
        <v>0</v>
      </c>
    </row>
    <row r="190" spans="1:3" ht="20.100000000000001" customHeight="1" x14ac:dyDescent="0.25">
      <c r="B190" s="215" t="s">
        <v>327</v>
      </c>
      <c r="C190" s="218">
        <f>'Initial Allocation'!H190</f>
        <v>0</v>
      </c>
    </row>
    <row r="191" spans="1:3" ht="20.100000000000001" customHeight="1" x14ac:dyDescent="0.25">
      <c r="A191" s="48">
        <v>180</v>
      </c>
      <c r="B191" s="215" t="s">
        <v>171</v>
      </c>
      <c r="C191" s="218">
        <f>'Initial Allocation'!H191</f>
        <v>0</v>
      </c>
    </row>
    <row r="192" spans="1:3" ht="20.100000000000001" customHeight="1" x14ac:dyDescent="0.25">
      <c r="A192" s="48">
        <v>181</v>
      </c>
      <c r="B192" s="215" t="s">
        <v>172</v>
      </c>
      <c r="C192" s="218">
        <f>'Initial Allocation'!H192</f>
        <v>0</v>
      </c>
    </row>
    <row r="193" spans="1:3" ht="20.100000000000001" customHeight="1" x14ac:dyDescent="0.25">
      <c r="A193" s="48">
        <v>182</v>
      </c>
      <c r="B193" s="215" t="s">
        <v>173</v>
      </c>
      <c r="C193" s="218">
        <f>'Initial Allocation'!H193</f>
        <v>0</v>
      </c>
    </row>
    <row r="194" spans="1:3" ht="20.100000000000001" customHeight="1" x14ac:dyDescent="0.25">
      <c r="A194" s="48">
        <v>183</v>
      </c>
      <c r="B194" s="215" t="s">
        <v>174</v>
      </c>
      <c r="C194" s="218">
        <f>'Initial Allocation'!H194</f>
        <v>0</v>
      </c>
    </row>
    <row r="195" spans="1:3" ht="20.100000000000001" customHeight="1" x14ac:dyDescent="0.25">
      <c r="A195" s="48">
        <v>184</v>
      </c>
      <c r="B195" s="215" t="s">
        <v>295</v>
      </c>
      <c r="C195" s="218">
        <f>'Initial Allocation'!H195</f>
        <v>550</v>
      </c>
    </row>
    <row r="196" spans="1:3" ht="20.100000000000001" customHeight="1" x14ac:dyDescent="0.25">
      <c r="A196" s="48">
        <v>185</v>
      </c>
      <c r="B196" s="215" t="s">
        <v>175</v>
      </c>
      <c r="C196" s="218">
        <f>'Initial Allocation'!H196</f>
        <v>0</v>
      </c>
    </row>
    <row r="197" spans="1:3" ht="20.100000000000001" customHeight="1" x14ac:dyDescent="0.25">
      <c r="A197" s="48">
        <v>186</v>
      </c>
      <c r="B197" s="215" t="s">
        <v>296</v>
      </c>
      <c r="C197" s="218">
        <f>'Initial Allocation'!H197</f>
        <v>1900</v>
      </c>
    </row>
    <row r="198" spans="1:3" ht="20.100000000000001" customHeight="1" x14ac:dyDescent="0.25">
      <c r="A198" s="48">
        <v>187</v>
      </c>
      <c r="B198" s="215" t="s">
        <v>177</v>
      </c>
      <c r="C198" s="218">
        <f>'Initial Allocation'!H198</f>
        <v>400</v>
      </c>
    </row>
    <row r="199" spans="1:3" ht="26.25" customHeight="1" x14ac:dyDescent="0.25">
      <c r="A199" s="48">
        <v>188</v>
      </c>
      <c r="B199" s="215" t="s">
        <v>178</v>
      </c>
      <c r="C199" s="218">
        <f>'Initial Allocation'!H199</f>
        <v>650</v>
      </c>
    </row>
    <row r="200" spans="1:3" ht="20.100000000000001" customHeight="1" x14ac:dyDescent="0.25">
      <c r="A200" s="48">
        <v>190</v>
      </c>
      <c r="B200" s="215" t="s">
        <v>179</v>
      </c>
      <c r="C200" s="218">
        <f>'Initial Allocation'!H200</f>
        <v>825</v>
      </c>
    </row>
    <row r="201" spans="1:3" ht="20.100000000000001" customHeight="1" x14ac:dyDescent="0.25">
      <c r="A201" s="48">
        <v>191</v>
      </c>
      <c r="B201" s="215" t="s">
        <v>180</v>
      </c>
      <c r="C201" s="218">
        <f>'Initial Allocation'!H201</f>
        <v>0</v>
      </c>
    </row>
    <row r="202" spans="1:3" ht="20.100000000000001" customHeight="1" x14ac:dyDescent="0.25">
      <c r="A202" s="48">
        <v>192</v>
      </c>
      <c r="B202" s="215" t="s">
        <v>181</v>
      </c>
      <c r="C202" s="218">
        <f>'Initial Allocation'!H202</f>
        <v>0</v>
      </c>
    </row>
    <row r="203" spans="1:3" ht="20.100000000000001" customHeight="1" x14ac:dyDescent="0.25">
      <c r="A203" s="48">
        <v>193</v>
      </c>
      <c r="B203" s="215" t="s">
        <v>182</v>
      </c>
      <c r="C203" s="218">
        <f>'Initial Allocation'!H203</f>
        <v>0</v>
      </c>
    </row>
    <row r="204" spans="1:3" ht="20.100000000000001" customHeight="1" x14ac:dyDescent="0.25">
      <c r="A204" s="48">
        <v>194</v>
      </c>
      <c r="B204" s="215" t="s">
        <v>183</v>
      </c>
      <c r="C204" s="218">
        <f>'Initial Allocation'!H204</f>
        <v>500</v>
      </c>
    </row>
    <row r="205" spans="1:3" ht="20.100000000000001" customHeight="1" x14ac:dyDescent="0.25">
      <c r="A205" s="48">
        <v>195</v>
      </c>
      <c r="B205" s="215" t="s">
        <v>184</v>
      </c>
      <c r="C205" s="218">
        <f>'Initial Allocation'!H205</f>
        <v>0</v>
      </c>
    </row>
    <row r="206" spans="1:3" ht="20.100000000000001" customHeight="1" x14ac:dyDescent="0.25">
      <c r="A206" s="48">
        <v>196</v>
      </c>
      <c r="B206" s="215" t="s">
        <v>185</v>
      </c>
      <c r="C206" s="218">
        <f>'Initial Allocation'!H206</f>
        <v>350</v>
      </c>
    </row>
    <row r="207" spans="1:3" ht="20.100000000000001" customHeight="1" x14ac:dyDescent="0.25">
      <c r="A207" s="48">
        <v>197</v>
      </c>
      <c r="B207" s="215" t="s">
        <v>186</v>
      </c>
      <c r="C207" s="218">
        <f>'Initial Allocation'!H207</f>
        <v>1000</v>
      </c>
    </row>
    <row r="208" spans="1:3" ht="20.100000000000001" customHeight="1" x14ac:dyDescent="0.25">
      <c r="A208" s="48">
        <v>198</v>
      </c>
      <c r="B208" s="215" t="s">
        <v>187</v>
      </c>
      <c r="C208" s="218">
        <f>'Initial Allocation'!H208</f>
        <v>1000</v>
      </c>
    </row>
    <row r="209" spans="1:4" ht="20.100000000000001" customHeight="1" x14ac:dyDescent="0.25">
      <c r="B209" s="215" t="s">
        <v>323</v>
      </c>
      <c r="C209" s="218">
        <f>'Initial Allocation'!H209</f>
        <v>500</v>
      </c>
    </row>
    <row r="210" spans="1:4" ht="20.100000000000001" customHeight="1" x14ac:dyDescent="0.25">
      <c r="A210" s="48">
        <v>199</v>
      </c>
      <c r="B210" s="215" t="s">
        <v>282</v>
      </c>
      <c r="C210" s="218">
        <f>'Initial Allocation'!H210</f>
        <v>550</v>
      </c>
    </row>
    <row r="211" spans="1:4" ht="20.100000000000001" customHeight="1" x14ac:dyDescent="0.25">
      <c r="A211" s="48">
        <v>201</v>
      </c>
      <c r="B211" s="215" t="s">
        <v>189</v>
      </c>
      <c r="C211" s="218">
        <f>'Initial Allocation'!H211</f>
        <v>275</v>
      </c>
    </row>
    <row r="212" spans="1:4" ht="20.100000000000001" customHeight="1" x14ac:dyDescent="0.25">
      <c r="A212" s="48">
        <v>202</v>
      </c>
      <c r="B212" s="215" t="s">
        <v>190</v>
      </c>
      <c r="C212" s="218">
        <f>'Initial Allocation'!H212</f>
        <v>1000</v>
      </c>
      <c r="D212" t="s">
        <v>386</v>
      </c>
    </row>
    <row r="213" spans="1:4" ht="31.5" customHeight="1" x14ac:dyDescent="0.25">
      <c r="A213" s="48">
        <v>203</v>
      </c>
      <c r="B213" s="215" t="s">
        <v>283</v>
      </c>
      <c r="C213" s="218">
        <f>'Initial Allocation'!H213</f>
        <v>0</v>
      </c>
    </row>
    <row r="214" spans="1:4" ht="21" customHeight="1" x14ac:dyDescent="0.25">
      <c r="A214" s="48">
        <v>204</v>
      </c>
      <c r="B214" s="215" t="s">
        <v>284</v>
      </c>
      <c r="C214" s="218">
        <f>'Initial Allocation'!H214</f>
        <v>0</v>
      </c>
    </row>
    <row r="215" spans="1:4" ht="21" customHeight="1" x14ac:dyDescent="0.25">
      <c r="A215" s="48">
        <v>205</v>
      </c>
      <c r="B215" s="215" t="s">
        <v>193</v>
      </c>
      <c r="C215" s="218">
        <f>'Initial Allocation'!H215</f>
        <v>0</v>
      </c>
    </row>
    <row r="216" spans="1:4" ht="21" customHeight="1" x14ac:dyDescent="0.25">
      <c r="A216" s="48">
        <v>206</v>
      </c>
      <c r="B216" s="215" t="s">
        <v>194</v>
      </c>
      <c r="C216" s="218">
        <f>'Initial Allocation'!H216</f>
        <v>0</v>
      </c>
    </row>
    <row r="217" spans="1:4" ht="30.75" customHeight="1" x14ac:dyDescent="0.25">
      <c r="A217" s="48">
        <v>207</v>
      </c>
      <c r="B217" s="215" t="s">
        <v>195</v>
      </c>
      <c r="C217" s="218">
        <f>'Initial Allocation'!H217</f>
        <v>0</v>
      </c>
    </row>
    <row r="218" spans="1:4" ht="20.100000000000001" customHeight="1" x14ac:dyDescent="0.25">
      <c r="A218" s="48">
        <v>208</v>
      </c>
      <c r="B218" s="215" t="s">
        <v>196</v>
      </c>
      <c r="C218" s="218">
        <f>'Initial Allocation'!H218</f>
        <v>700</v>
      </c>
    </row>
    <row r="219" spans="1:4" ht="20.100000000000001" customHeight="1" x14ac:dyDescent="0.25">
      <c r="A219" s="48">
        <v>210</v>
      </c>
      <c r="B219" s="215" t="s">
        <v>197</v>
      </c>
      <c r="C219" s="218">
        <f>'Initial Allocation'!H219</f>
        <v>0</v>
      </c>
    </row>
    <row r="220" spans="1:4" ht="20.100000000000001" customHeight="1" x14ac:dyDescent="0.25">
      <c r="A220" s="48">
        <v>211</v>
      </c>
      <c r="B220" s="215" t="s">
        <v>198</v>
      </c>
      <c r="C220" s="218">
        <f>'Initial Allocation'!H220</f>
        <v>550</v>
      </c>
    </row>
    <row r="221" spans="1:4" ht="20.100000000000001" customHeight="1" x14ac:dyDescent="0.25">
      <c r="A221" s="48">
        <v>212</v>
      </c>
      <c r="B221" s="215" t="s">
        <v>199</v>
      </c>
      <c r="C221" s="218">
        <f>'Initial Allocation'!H221</f>
        <v>0</v>
      </c>
    </row>
    <row r="222" spans="1:4" ht="20.100000000000001" customHeight="1" x14ac:dyDescent="0.25">
      <c r="A222" s="48">
        <v>214</v>
      </c>
      <c r="B222" s="215" t="s">
        <v>200</v>
      </c>
      <c r="C222" s="218">
        <f>'Initial Allocation'!H222</f>
        <v>0</v>
      </c>
    </row>
    <row r="223" spans="1:4" ht="20.100000000000001" customHeight="1" x14ac:dyDescent="0.25">
      <c r="A223" s="48">
        <v>215</v>
      </c>
      <c r="B223" s="215" t="s">
        <v>201</v>
      </c>
      <c r="C223" s="218">
        <f>'Initial Allocation'!H223</f>
        <v>0</v>
      </c>
    </row>
    <row r="224" spans="1:4" ht="20.100000000000001" customHeight="1" x14ac:dyDescent="0.25">
      <c r="B224" s="215" t="s">
        <v>202</v>
      </c>
      <c r="C224" s="218">
        <f>'Initial Allocation'!H224</f>
        <v>0</v>
      </c>
    </row>
    <row r="225" spans="1:3" ht="20.100000000000001" customHeight="1" x14ac:dyDescent="0.25">
      <c r="A225" s="48">
        <v>218</v>
      </c>
      <c r="B225" s="215" t="s">
        <v>203</v>
      </c>
      <c r="C225" s="218">
        <f>'Initial Allocation'!H225</f>
        <v>0</v>
      </c>
    </row>
    <row r="226" spans="1:3" ht="20.100000000000001" customHeight="1" x14ac:dyDescent="0.25">
      <c r="B226" s="215" t="s">
        <v>204</v>
      </c>
      <c r="C226" s="218">
        <f>'Initial Allocation'!H226</f>
        <v>0</v>
      </c>
    </row>
    <row r="227" spans="1:3" ht="20.100000000000001" customHeight="1" x14ac:dyDescent="0.25">
      <c r="A227" s="48">
        <v>219</v>
      </c>
      <c r="B227" s="215" t="s">
        <v>205</v>
      </c>
      <c r="C227" s="218">
        <f>'Initial Allocation'!H227</f>
        <v>575</v>
      </c>
    </row>
    <row r="228" spans="1:3" ht="20.100000000000001" customHeight="1" x14ac:dyDescent="0.25">
      <c r="A228" s="48">
        <v>220</v>
      </c>
      <c r="B228" s="215" t="s">
        <v>206</v>
      </c>
      <c r="C228" s="218">
        <f>'Initial Allocation'!H228</f>
        <v>0</v>
      </c>
    </row>
    <row r="229" spans="1:3" ht="27" customHeight="1" x14ac:dyDescent="0.25">
      <c r="A229" s="48">
        <v>221</v>
      </c>
      <c r="B229" s="215" t="s">
        <v>297</v>
      </c>
      <c r="C229" s="218">
        <f>'Initial Allocation'!H229</f>
        <v>175</v>
      </c>
    </row>
    <row r="230" spans="1:3" ht="27" customHeight="1" x14ac:dyDescent="0.25">
      <c r="B230" s="215" t="s">
        <v>208</v>
      </c>
      <c r="C230" s="218">
        <f>'Initial Allocation'!H230</f>
        <v>0</v>
      </c>
    </row>
    <row r="231" spans="1:3" ht="20.100000000000001" customHeight="1" x14ac:dyDescent="0.25">
      <c r="A231" s="48">
        <v>222</v>
      </c>
      <c r="B231" s="215" t="s">
        <v>209</v>
      </c>
      <c r="C231" s="218">
        <f>'Initial Allocation'!H231</f>
        <v>0</v>
      </c>
    </row>
    <row r="232" spans="1:3" ht="27" customHeight="1" x14ac:dyDescent="0.25">
      <c r="A232" s="48">
        <v>223</v>
      </c>
      <c r="B232" s="215" t="s">
        <v>210</v>
      </c>
      <c r="C232" s="218">
        <f>'Initial Allocation'!H232</f>
        <v>0</v>
      </c>
    </row>
    <row r="233" spans="1:3" ht="20.25" customHeight="1" x14ac:dyDescent="0.25">
      <c r="A233" s="48">
        <v>224</v>
      </c>
      <c r="B233" s="215" t="s">
        <v>211</v>
      </c>
      <c r="C233" s="218">
        <f>'Initial Allocation'!H233</f>
        <v>1300</v>
      </c>
    </row>
    <row r="234" spans="1:3" ht="33" customHeight="1" x14ac:dyDescent="0.25">
      <c r="A234" s="48">
        <v>225</v>
      </c>
      <c r="B234" s="215" t="s">
        <v>212</v>
      </c>
      <c r="C234" s="218">
        <f>'Initial Allocation'!H234</f>
        <v>725</v>
      </c>
    </row>
    <row r="235" spans="1:3" ht="20.100000000000001" customHeight="1" x14ac:dyDescent="0.25">
      <c r="A235" s="48">
        <v>226</v>
      </c>
      <c r="B235" s="215" t="s">
        <v>213</v>
      </c>
      <c r="C235" s="218">
        <f>'Initial Allocation'!H235</f>
        <v>8000</v>
      </c>
    </row>
    <row r="236" spans="1:3" ht="20.100000000000001" customHeight="1" thickBot="1" x14ac:dyDescent="0.3">
      <c r="B236" s="217" t="s">
        <v>214</v>
      </c>
      <c r="C236" s="218">
        <f>'Initial Allocation'!H236</f>
        <v>5000</v>
      </c>
    </row>
    <row r="237" spans="1:3" ht="20.100000000000001" customHeight="1" x14ac:dyDescent="0.25">
      <c r="B237" s="214" t="s">
        <v>298</v>
      </c>
      <c r="C237" s="213">
        <f>SUM(C5:C236)</f>
        <v>388388</v>
      </c>
    </row>
    <row r="238" spans="1:3" ht="24.75" customHeight="1" x14ac:dyDescent="0.25"/>
    <row r="239" spans="1:3" ht="38.4" customHeight="1" x14ac:dyDescent="0.25">
      <c r="B239" s="210" t="s">
        <v>299</v>
      </c>
    </row>
    <row r="240" spans="1:3" ht="20.100000000000001" customHeight="1" x14ac:dyDescent="0.25">
      <c r="A240" s="48">
        <v>227</v>
      </c>
      <c r="B240" s="215" t="s">
        <v>222</v>
      </c>
      <c r="C240" s="218">
        <f>'Initial Allocation'!H240</f>
        <v>2200</v>
      </c>
    </row>
    <row r="241" spans="1:3" ht="27" customHeight="1" x14ac:dyDescent="0.25">
      <c r="A241" s="48">
        <v>228</v>
      </c>
      <c r="B241" s="215" t="s">
        <v>223</v>
      </c>
      <c r="C241" s="218">
        <f>'Initial Allocation'!H241</f>
        <v>15000</v>
      </c>
    </row>
    <row r="242" spans="1:3" ht="20.100000000000001" customHeight="1" x14ac:dyDescent="0.25">
      <c r="A242" s="48">
        <v>229</v>
      </c>
      <c r="B242" s="215" t="s">
        <v>224</v>
      </c>
      <c r="C242" s="218">
        <f>'Initial Allocation'!H242</f>
        <v>3850</v>
      </c>
    </row>
    <row r="243" spans="1:3" ht="20.100000000000001" customHeight="1" x14ac:dyDescent="0.25">
      <c r="A243" s="48">
        <v>230</v>
      </c>
      <c r="B243" s="215" t="s">
        <v>225</v>
      </c>
      <c r="C243" s="218">
        <f>'Initial Allocation'!H243</f>
        <v>12415</v>
      </c>
    </row>
    <row r="244" spans="1:3" ht="20.100000000000001" customHeight="1" x14ac:dyDescent="0.25">
      <c r="A244" s="48">
        <v>231</v>
      </c>
      <c r="B244" s="215" t="s">
        <v>226</v>
      </c>
      <c r="C244" s="218">
        <f>'Initial Allocation'!H244</f>
        <v>0</v>
      </c>
    </row>
    <row r="245" spans="1:3" ht="20.100000000000001" customHeight="1" x14ac:dyDescent="0.25">
      <c r="B245" s="215" t="s">
        <v>374</v>
      </c>
      <c r="C245" s="218">
        <f>'Initial Allocation'!H245</f>
        <v>0</v>
      </c>
    </row>
    <row r="246" spans="1:3" ht="20.100000000000001" customHeight="1" x14ac:dyDescent="0.25">
      <c r="A246" s="48">
        <v>232</v>
      </c>
      <c r="B246" s="215" t="s">
        <v>227</v>
      </c>
      <c r="C246" s="218">
        <f>'Initial Allocation'!H246</f>
        <v>0</v>
      </c>
    </row>
    <row r="247" spans="1:3" ht="20.100000000000001" customHeight="1" x14ac:dyDescent="0.25">
      <c r="A247" s="48">
        <v>233</v>
      </c>
      <c r="B247" s="215" t="s">
        <v>228</v>
      </c>
      <c r="C247" s="218">
        <f>'Initial Allocation'!H247</f>
        <v>675</v>
      </c>
    </row>
    <row r="248" spans="1:3" ht="20.100000000000001" customHeight="1" x14ac:dyDescent="0.25">
      <c r="A248" s="48">
        <v>234</v>
      </c>
      <c r="B248" s="215" t="s">
        <v>229</v>
      </c>
      <c r="C248" s="218">
        <f>'Initial Allocation'!H248</f>
        <v>860</v>
      </c>
    </row>
    <row r="249" spans="1:3" ht="20.100000000000001" customHeight="1" x14ac:dyDescent="0.25">
      <c r="A249" s="48">
        <v>235</v>
      </c>
      <c r="B249" s="215" t="s">
        <v>230</v>
      </c>
      <c r="C249" s="218">
        <f>'Initial Allocation'!H249</f>
        <v>0</v>
      </c>
    </row>
    <row r="250" spans="1:3" ht="20.100000000000001" customHeight="1" x14ac:dyDescent="0.25">
      <c r="A250" s="48">
        <v>236</v>
      </c>
      <c r="B250" s="215" t="s">
        <v>231</v>
      </c>
      <c r="C250" s="218">
        <f>'Initial Allocation'!H250</f>
        <v>1225</v>
      </c>
    </row>
    <row r="251" spans="1:3" ht="20.100000000000001" customHeight="1" x14ac:dyDescent="0.25">
      <c r="A251" s="48">
        <v>237</v>
      </c>
      <c r="B251" s="215" t="s">
        <v>300</v>
      </c>
      <c r="C251" s="218">
        <f>'Initial Allocation'!H251</f>
        <v>1100</v>
      </c>
    </row>
    <row r="252" spans="1:3" ht="20.100000000000001" customHeight="1" x14ac:dyDescent="0.25">
      <c r="A252" s="48">
        <v>238</v>
      </c>
      <c r="B252" s="215" t="s">
        <v>233</v>
      </c>
      <c r="C252" s="218">
        <f>'Initial Allocation'!H252</f>
        <v>0</v>
      </c>
    </row>
    <row r="253" spans="1:3" ht="20.100000000000001" customHeight="1" x14ac:dyDescent="0.25">
      <c r="A253" s="48">
        <v>239</v>
      </c>
      <c r="B253" s="215" t="s">
        <v>288</v>
      </c>
      <c r="C253" s="218">
        <f>'Initial Allocation'!H253</f>
        <v>1760</v>
      </c>
    </row>
    <row r="254" spans="1:3" ht="20.100000000000001" customHeight="1" x14ac:dyDescent="0.25">
      <c r="A254" s="48">
        <v>240</v>
      </c>
      <c r="B254" s="215" t="s">
        <v>235</v>
      </c>
      <c r="C254" s="218">
        <f>'Initial Allocation'!H254</f>
        <v>0</v>
      </c>
    </row>
    <row r="255" spans="1:3" ht="20.100000000000001" customHeight="1" x14ac:dyDescent="0.25">
      <c r="A255" s="48">
        <v>241</v>
      </c>
      <c r="B255" s="215" t="s">
        <v>236</v>
      </c>
      <c r="C255" s="218">
        <f>'Initial Allocation'!H255</f>
        <v>0</v>
      </c>
    </row>
    <row r="256" spans="1:3" ht="20.100000000000001" customHeight="1" x14ac:dyDescent="0.25">
      <c r="A256" s="48">
        <v>243</v>
      </c>
      <c r="B256" s="215" t="s">
        <v>237</v>
      </c>
      <c r="C256" s="218">
        <f>'Initial Allocation'!H256</f>
        <v>0</v>
      </c>
    </row>
    <row r="257" spans="1:3" ht="20.100000000000001" customHeight="1" x14ac:dyDescent="0.25">
      <c r="A257" s="48">
        <v>244</v>
      </c>
      <c r="B257" s="215" t="s">
        <v>238</v>
      </c>
      <c r="C257" s="218">
        <f>'Initial Allocation'!H257</f>
        <v>1000</v>
      </c>
    </row>
    <row r="258" spans="1:3" ht="20.100000000000001" customHeight="1" x14ac:dyDescent="0.25">
      <c r="A258" s="48">
        <v>245</v>
      </c>
      <c r="B258" s="215" t="s">
        <v>239</v>
      </c>
      <c r="C258" s="218">
        <f>'Initial Allocation'!H258</f>
        <v>3932</v>
      </c>
    </row>
    <row r="259" spans="1:3" ht="27.75" customHeight="1" x14ac:dyDescent="0.25">
      <c r="A259" s="48">
        <v>248</v>
      </c>
      <c r="B259" s="215" t="s">
        <v>289</v>
      </c>
      <c r="C259" s="218">
        <f>'Initial Allocation'!H259</f>
        <v>860</v>
      </c>
    </row>
    <row r="260" spans="1:3" ht="20.100000000000001" customHeight="1" x14ac:dyDescent="0.25">
      <c r="A260" s="48">
        <v>249</v>
      </c>
      <c r="B260" s="215" t="s">
        <v>240</v>
      </c>
      <c r="C260" s="218">
        <f>'Initial Allocation'!H260</f>
        <v>14300</v>
      </c>
    </row>
    <row r="261" spans="1:3" ht="24.75" customHeight="1" x14ac:dyDescent="0.25">
      <c r="A261" s="48">
        <v>250</v>
      </c>
      <c r="B261" s="215" t="s">
        <v>241</v>
      </c>
      <c r="C261" s="218">
        <f>'Initial Allocation'!H261</f>
        <v>4800</v>
      </c>
    </row>
    <row r="262" spans="1:3" ht="24.75" customHeight="1" x14ac:dyDescent="0.25">
      <c r="A262" s="48">
        <v>251</v>
      </c>
      <c r="B262" s="215" t="s">
        <v>290</v>
      </c>
      <c r="C262" s="218">
        <f>'Initial Allocation'!H262</f>
        <v>0</v>
      </c>
    </row>
    <row r="263" spans="1:3" ht="20.100000000000001" customHeight="1" x14ac:dyDescent="0.25">
      <c r="A263" s="48">
        <v>252</v>
      </c>
      <c r="B263" s="215" t="s">
        <v>242</v>
      </c>
      <c r="C263" s="218">
        <f>'Initial Allocation'!H263</f>
        <v>0</v>
      </c>
    </row>
    <row r="264" spans="1:3" ht="20.100000000000001" customHeight="1" x14ac:dyDescent="0.25">
      <c r="A264" s="48">
        <v>253</v>
      </c>
      <c r="B264" s="215" t="s">
        <v>120</v>
      </c>
      <c r="C264" s="218">
        <f>'Initial Allocation'!H264</f>
        <v>5725</v>
      </c>
    </row>
    <row r="265" spans="1:3" ht="20.100000000000001" customHeight="1" x14ac:dyDescent="0.25">
      <c r="A265" s="48">
        <v>254</v>
      </c>
      <c r="B265" s="215" t="s">
        <v>243</v>
      </c>
      <c r="C265" s="218">
        <f>'Initial Allocation'!H265</f>
        <v>0</v>
      </c>
    </row>
    <row r="266" spans="1:3" ht="20.100000000000001" customHeight="1" x14ac:dyDescent="0.25">
      <c r="A266" s="48">
        <v>255</v>
      </c>
      <c r="B266" s="215" t="s">
        <v>244</v>
      </c>
      <c r="C266" s="218">
        <f>'Initial Allocation'!H266</f>
        <v>10000</v>
      </c>
    </row>
    <row r="267" spans="1:3" ht="20.100000000000001" customHeight="1" x14ac:dyDescent="0.25">
      <c r="B267" s="215" t="s">
        <v>328</v>
      </c>
      <c r="C267" s="218">
        <f>'Initial Allocation'!H267</f>
        <v>0</v>
      </c>
    </row>
    <row r="268" spans="1:3" ht="20.100000000000001" customHeight="1" x14ac:dyDescent="0.25">
      <c r="A268" s="48">
        <v>257</v>
      </c>
      <c r="B268" s="215" t="s">
        <v>245</v>
      </c>
      <c r="C268" s="218">
        <f>'Initial Allocation'!H268</f>
        <v>700</v>
      </c>
    </row>
    <row r="269" spans="1:3" ht="18.600000000000001" customHeight="1" x14ac:dyDescent="0.25">
      <c r="A269" s="48">
        <v>259</v>
      </c>
      <c r="B269" s="215" t="s">
        <v>246</v>
      </c>
      <c r="C269" s="218">
        <f>'Initial Allocation'!H269</f>
        <v>1300</v>
      </c>
    </row>
    <row r="270" spans="1:3" ht="17.399999999999999" customHeight="1" x14ac:dyDescent="0.25">
      <c r="A270" s="48">
        <v>260</v>
      </c>
      <c r="B270" s="215" t="s">
        <v>247</v>
      </c>
      <c r="C270" s="218">
        <f>'Initial Allocation'!H270</f>
        <v>2220</v>
      </c>
    </row>
    <row r="271" spans="1:3" x14ac:dyDescent="0.25">
      <c r="A271" s="48">
        <v>261</v>
      </c>
      <c r="B271" s="215" t="s">
        <v>248</v>
      </c>
      <c r="C271" s="218">
        <f>'Initial Allocation'!H271</f>
        <v>0</v>
      </c>
    </row>
    <row r="272" spans="1:3" x14ac:dyDescent="0.25">
      <c r="A272" s="48">
        <v>262</v>
      </c>
      <c r="B272" s="216" t="s">
        <v>249</v>
      </c>
      <c r="C272" s="218">
        <f>'Initial Allocation'!H272</f>
        <v>0</v>
      </c>
    </row>
    <row r="273" spans="1:3" ht="14.4" thickBot="1" x14ac:dyDescent="0.3">
      <c r="A273" s="48">
        <v>263</v>
      </c>
      <c r="B273" s="217" t="s">
        <v>250</v>
      </c>
      <c r="C273" s="218">
        <f>'Initial Allocation'!H273</f>
        <v>3000</v>
      </c>
    </row>
    <row r="274" spans="1:3" ht="14.4" thickBot="1" x14ac:dyDescent="0.3">
      <c r="A274" s="48">
        <v>264</v>
      </c>
      <c r="B274" s="217" t="s">
        <v>214</v>
      </c>
      <c r="C274" s="218">
        <f>'Initial Allocation'!H274</f>
        <v>3000</v>
      </c>
    </row>
    <row r="275" spans="1:3" ht="24" customHeight="1" x14ac:dyDescent="0.25">
      <c r="C275" s="213">
        <f>SUM(C240:C274)</f>
        <v>89922</v>
      </c>
    </row>
  </sheetData>
  <pageMargins left="0.7" right="0.7" top="0.75" bottom="0.75" header="0.3" footer="0.3"/>
  <pageSetup scale="16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4B8FE4BA97FD4BAB26C12046588A01" ma:contentTypeVersion="12" ma:contentTypeDescription="Create a new document." ma:contentTypeScope="" ma:versionID="cb778251540f05eaa3573495ad94ef94">
  <xsd:schema xmlns:xsd="http://www.w3.org/2001/XMLSchema" xmlns:xs="http://www.w3.org/2001/XMLSchema" xmlns:p="http://schemas.microsoft.com/office/2006/metadata/properties" xmlns:ns2="6af00f89-cf41-4324-9704-eea14deb4f0b" xmlns:ns3="53252bbe-86f4-4b0f-82f1-addfc7ec4c81" targetNamespace="http://schemas.microsoft.com/office/2006/metadata/properties" ma:root="true" ma:fieldsID="ddb0eca4486fa749a10ca883843764d7" ns2:_="" ns3:_="">
    <xsd:import namespace="6af00f89-cf41-4324-9704-eea14deb4f0b"/>
    <xsd:import namespace="53252bbe-86f4-4b0f-82f1-addfc7ec4c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on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00f89-cf41-4324-9704-eea14deb4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one" ma:index="12" nillable="true" ma:displayName="Done" ma:format="Dropdown" ma:internalName="Done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7c65ed7-e385-4001-9a0e-797913405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2bbe-86f4-4b0f-82f1-addfc7ec4c8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fcc84c5-c848-46ed-82bc-80088260d37d}" ma:internalName="TaxCatchAll" ma:showField="CatchAllData" ma:web="53252bbe-86f4-4b0f-82f1-addfc7ec4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00f89-cf41-4324-9704-eea14deb4f0b">
      <Terms xmlns="http://schemas.microsoft.com/office/infopath/2007/PartnerControls"/>
    </lcf76f155ced4ddcb4097134ff3c332f>
    <TaxCatchAll xmlns="53252bbe-86f4-4b0f-82f1-addfc7ec4c81" xsi:nil="true"/>
    <Done xmlns="6af00f89-cf41-4324-9704-eea14deb4f0b" xsi:nil="true"/>
  </documentManagement>
</p:properties>
</file>

<file path=customXml/itemProps1.xml><?xml version="1.0" encoding="utf-8"?>
<ds:datastoreItem xmlns:ds="http://schemas.openxmlformats.org/officeDocument/2006/customXml" ds:itemID="{E17066A4-F6C1-4B3A-A8BD-BFF39FA82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003E6-184D-4DD8-B1AC-AE0329FA4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00f89-cf41-4324-9704-eea14deb4f0b"/>
    <ds:schemaRef ds:uri="53252bbe-86f4-4b0f-82f1-addfc7ec4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F9B8F9-8652-453E-A049-FB0A7F02F774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53252bbe-86f4-4b0f-82f1-addfc7ec4c81"/>
    <ds:schemaRef ds:uri="6af00f89-cf41-4324-9704-eea14deb4f0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Funding Process Tracking</vt:lpstr>
      <vt:lpstr>Initial Allocation</vt:lpstr>
      <vt:lpstr>Table of Bill of Appropriation</vt:lpstr>
      <vt:lpstr>'Funding Process Tracking'!Print_Area</vt:lpstr>
      <vt:lpstr>'Initial Allocation'!Print_Area</vt:lpstr>
      <vt:lpstr>'Funding Process Tracking'!Print_Titles</vt:lpstr>
      <vt:lpstr>'Initial Allocation'!Print_Titles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kadicker</dc:creator>
  <cp:keywords/>
  <dc:description/>
  <cp:lastModifiedBy>Davis, Teresa Y</cp:lastModifiedBy>
  <cp:revision/>
  <cp:lastPrinted>2026-02-06T22:14:29Z</cp:lastPrinted>
  <dcterms:created xsi:type="dcterms:W3CDTF">2012-12-05T20:33:52Z</dcterms:created>
  <dcterms:modified xsi:type="dcterms:W3CDTF">2026-02-09T23:08:07Z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0x0101004A4B8FE4BA97FD4BAB26C12046588A01</vt:lpwstr>
  </property>
  <property fmtid="{D5CDD505-2E9C-101B-9397-08002B2CF9AE}" pid="3" name="MediaServiceImageTags">
    <vt:lpwstr/>
  </property>
</Properties>
</file>